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891" activeTab="0"/>
  </bookViews>
  <sheets>
    <sheet name="svod" sheetId="1" r:id="rId1"/>
    <sheet name="BA 3.1 " sheetId="2" r:id="rId2"/>
    <sheet name="BA3.2." sheetId="3" r:id="rId3"/>
    <sheet name="BA 3.3." sheetId="4" r:id="rId4"/>
    <sheet name="BA 3.5" sheetId="5" r:id="rId5"/>
    <sheet name="BA 3.6" sheetId="6" r:id="rId6"/>
    <sheet name="BA 6" sheetId="7" r:id="rId7"/>
    <sheet name="BA 5" sheetId="8" r:id="rId8"/>
    <sheet name="SAT BA 7" sheetId="9" r:id="rId9"/>
    <sheet name="BA 4" sheetId="10" r:id="rId10"/>
    <sheet name="BA 1" sheetId="11" r:id="rId11"/>
  </sheets>
  <definedNames>
    <definedName name="_xlnm.Print_Area" localSheetId="10">'BA 1'!$A$1:$D$42</definedName>
    <definedName name="_xlnm.Print_Area" localSheetId="1">'BA 3.1 '!$A$1:$D$59</definedName>
    <definedName name="_xlnm.Print_Area" localSheetId="3">'BA 3.3.'!$A$1:$D$55</definedName>
    <definedName name="_xlnm.Print_Area" localSheetId="4">'BA 3.5'!$A$1:$D$53</definedName>
    <definedName name="_xlnm.Print_Area" localSheetId="5">'BA 3.6'!$A$1:$D$54</definedName>
    <definedName name="_xlnm.Print_Area" localSheetId="9">'BA 4'!$A$1:$D$32</definedName>
    <definedName name="_xlnm.Print_Area" localSheetId="7">'BA 5'!$A$1:$D$33</definedName>
    <definedName name="_xlnm.Print_Area" localSheetId="6">'BA 6'!$A$1:$D$29</definedName>
    <definedName name="_xlnm.Print_Area" localSheetId="2">'BA3.2.'!$A$1:$D$54</definedName>
    <definedName name="_xlnm.Print_Area" localSheetId="8">'SAT BA 7'!$A$1:$D$180</definedName>
    <definedName name="_xlnm.Print_Area" localSheetId="0">'svod'!$A$1:$F$30</definedName>
    <definedName name="_xlnm.Print_Titles" localSheetId="10">'BA 1'!$10:$10</definedName>
    <definedName name="_xlnm.Print_Titles" localSheetId="1">'BA 3.1 '!$10:$10</definedName>
    <definedName name="_xlnm.Print_Titles" localSheetId="3">'BA 3.3.'!$10:$10</definedName>
    <definedName name="_xlnm.Print_Titles" localSheetId="4">'BA 3.5'!$10:$10</definedName>
    <definedName name="_xlnm.Print_Titles" localSheetId="5">'BA 3.6'!$10:$10</definedName>
    <definedName name="_xlnm.Print_Titles" localSheetId="9">'BA 4'!$10:$10</definedName>
    <definedName name="_xlnm.Print_Titles" localSheetId="7">'BA 5'!$10:$10</definedName>
    <definedName name="_xlnm.Print_Titles" localSheetId="6">'BA 6'!$10:$10</definedName>
    <definedName name="_xlnm.Print_Titles" localSheetId="2">'BA3.2.'!$10:$10</definedName>
    <definedName name="_xlnm.Print_Titles" localSheetId="8">'SAT BA 7'!$10:$10</definedName>
  </definedNames>
  <calcPr fullCalcOnLoad="1"/>
</workbook>
</file>

<file path=xl/sharedStrings.xml><?xml version="1.0" encoding="utf-8"?>
<sst xmlns="http://schemas.openxmlformats.org/spreadsheetml/2006/main" count="1303" uniqueCount="413">
  <si>
    <t>Nr.p.k</t>
  </si>
  <si>
    <t>Darba nosaukums</t>
  </si>
  <si>
    <t>Demontāžas darbi</t>
  </si>
  <si>
    <t>kpl.</t>
  </si>
  <si>
    <t>m</t>
  </si>
  <si>
    <t>Mērvieniba</t>
  </si>
  <si>
    <t>Daudzums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</si>
  <si>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</si>
  <si>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</si>
  <si>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</si>
  <si>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</si>
  <si>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</si>
  <si>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</si>
  <si>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</si>
  <si>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</si>
  <si>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</si>
  <si>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</si>
  <si>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</si>
  <si>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</si>
  <si>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</si>
  <si>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</si>
  <si>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</si>
  <si>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</si>
  <si>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</si>
  <si>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4.</t>
  </si>
  <si>
    <t>4.1.</t>
  </si>
  <si>
    <t>4.2.</t>
  </si>
  <si>
    <t>4.3.</t>
  </si>
  <si>
    <t>4.5.</t>
  </si>
  <si>
    <t>4.6.</t>
  </si>
  <si>
    <t>4.7.</t>
  </si>
  <si>
    <t>4.8.</t>
  </si>
  <si>
    <t>4.9.</t>
  </si>
  <si>
    <t>4.10.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</si>
  <si>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</si>
  <si>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</si>
  <si>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</si>
  <si>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</si>
  <si>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</si>
  <si>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</si>
  <si>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</si>
  <si>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</si>
  <si>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</si>
  <si>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</si>
  <si>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</si>
  <si>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</si>
  <si>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</si>
  <si>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</si>
  <si>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3.</t>
  </si>
  <si>
    <t>Kopā bez PVN:</t>
  </si>
  <si>
    <t>Kopā ar PVN:</t>
  </si>
  <si>
    <t>Virsizdevumi t.sk. darba aizsardzība:</t>
  </si>
  <si>
    <t>Transporta izdevumi no materiālu izmaksām:</t>
  </si>
  <si>
    <t>Būvuzņēmēja administratīvie izdevumi  %:</t>
  </si>
  <si>
    <t>Darba devēja sociālais nodoklis %:</t>
  </si>
  <si>
    <t>Pievienotās vērtības nodoklis%:</t>
  </si>
  <si>
    <t>Vispārceltniecības darbi</t>
  </si>
  <si>
    <t>Iekšējas inženierkomunikācijas</t>
  </si>
  <si>
    <t>Būves nosaukums</t>
  </si>
  <si>
    <t>Būves adrese</t>
  </si>
  <si>
    <t>Pasūtījuma: Nr</t>
  </si>
  <si>
    <t>N p/k</t>
  </si>
  <si>
    <t>Darbu nosaukums</t>
  </si>
  <si>
    <t>Lodveida ventilis DN15</t>
  </si>
  <si>
    <t xml:space="preserve"> Tāmes izmaksas kopā :</t>
  </si>
  <si>
    <t>1.</t>
  </si>
  <si>
    <t>m2</t>
  </si>
  <si>
    <t>5.</t>
  </si>
  <si>
    <t>m3</t>
  </si>
  <si>
    <t>Ārejas inženierkomunikācijas</t>
  </si>
  <si>
    <t>Skolas ielā 17, Nīcgale, Nīcgales pagasts. Daugavpils novads, LV-5463</t>
  </si>
  <si>
    <t>gb.</t>
  </si>
  <si>
    <t>Montāžas palīgmateriāli</t>
  </si>
  <si>
    <t>Lodveida ventilis DN32</t>
  </si>
  <si>
    <t>Vienvirziena vārsts DN15</t>
  </si>
  <si>
    <r>
      <rPr>
        <b/>
        <sz val="9"/>
        <rFont val="Arial"/>
        <family val="2"/>
      </rPr>
      <t>Pasūtītājs:</t>
    </r>
    <r>
      <rPr>
        <sz val="9"/>
        <rFont val="Arial"/>
        <family val="2"/>
      </rPr>
      <t xml:space="preserve"> Daugavpils novada Nīcgales pagasta pārvalde, reģ. Nr 90000078848, </t>
    </r>
  </si>
  <si>
    <t>Ievada mezgls</t>
  </si>
  <si>
    <t>Atloku filtrs DN32mm</t>
  </si>
  <si>
    <t>Spiediena krituma regulators (CRD122D), Dn20</t>
  </si>
  <si>
    <t>Stikla termometrs 0-130</t>
  </si>
  <si>
    <t>Manometrs  10 bar</t>
  </si>
  <si>
    <t xml:space="preserve">Manometra krāns  </t>
  </si>
  <si>
    <t>Lodveida ventilis DN 15</t>
  </si>
  <si>
    <t>Apkures kontūrs</t>
  </si>
  <si>
    <t>Apkures plākšņu siltummainis Q=91 kW</t>
  </si>
  <si>
    <t>Divgaitas vārsts  ar elektropiedzīņu RB20MD200Y, kvs=6.3</t>
  </si>
  <si>
    <t>Lodveida ventilis DN40</t>
  </si>
  <si>
    <t>Vītņu sietiņfiltrs DN40</t>
  </si>
  <si>
    <t>Vītņu sietiņfiltrs DN15</t>
  </si>
  <si>
    <t>Reduktors Dn15</t>
  </si>
  <si>
    <t xml:space="preserve">Drošības vārsts 6 bar </t>
  </si>
  <si>
    <t>Ūdens skaitītājs ar impulsa izeju 1,5m3/h, 90C</t>
  </si>
  <si>
    <t>Izplešanās trauks V=80 l</t>
  </si>
  <si>
    <t>Manometrs 10 bar</t>
  </si>
  <si>
    <t>Bimetāliskais termometrs 0-100</t>
  </si>
  <si>
    <t>Automātikas ierīces un elektroapsaistes materiāli</t>
  </si>
  <si>
    <t>Ārgaisa temperatūras sensors TAD</t>
  </si>
  <si>
    <t>Temperatūras sensors TDE</t>
  </si>
  <si>
    <t>Elektroapsaistes materiālu komplekts</t>
  </si>
  <si>
    <t>Iestatīšanas un noregulēšanas darbi</t>
  </si>
  <si>
    <t>Izpilddokumentācija un projekta izstrāde</t>
  </si>
  <si>
    <t>Atloku filtrs DN40mm</t>
  </si>
  <si>
    <t>Apkures plākšņu siltummainis Q=129 kW</t>
  </si>
  <si>
    <t>Vītņu sietiņfiltrs DN50</t>
  </si>
  <si>
    <t>Izplešanās trauks V=150 l</t>
  </si>
  <si>
    <t>Balansēšanas vārsts ASV-PV + Noslēgvārsts ASV-M, kvs=6.0</t>
  </si>
  <si>
    <t>Caurules un izolācija</t>
  </si>
  <si>
    <t>Tērauda caurule Dn50</t>
  </si>
  <si>
    <t>Tērauda caurule Dn40</t>
  </si>
  <si>
    <t>Tērauda caurule Dn32</t>
  </si>
  <si>
    <t>Tērauda caurule Dn15</t>
  </si>
  <si>
    <t>Izolācija ISOVER 54x30</t>
  </si>
  <si>
    <t>Izolācija ISOVER 42x30</t>
  </si>
  <si>
    <t>Izolācija ISOVER 35x30</t>
  </si>
  <si>
    <t>Fasondetaļas</t>
  </si>
  <si>
    <t>Skolas ielā 15,</t>
  </si>
  <si>
    <t>Spiediena krituma regulators (CRD122D), Dn25</t>
  </si>
  <si>
    <t>Apkures plākšņu siltummainis Q=144 kW</t>
  </si>
  <si>
    <t>Divgaitas vārsts  ar elektropiedzīņu RB20MD200Y, kvs=8.0</t>
  </si>
  <si>
    <t>Skolas ielā 9</t>
  </si>
  <si>
    <t>Skolas ielā 13a,</t>
  </si>
  <si>
    <t>Daugavas ielā 4</t>
  </si>
  <si>
    <t>Apkures plākšņu siltummainis Q=130 kW</t>
  </si>
  <si>
    <t>Tērauda caurule Dn65</t>
  </si>
  <si>
    <t>Izolācija ISOVER 76x30</t>
  </si>
  <si>
    <t>Izpilddokumentācija  izstrāde</t>
  </si>
  <si>
    <t>Izpilddokumentācija izstrāde</t>
  </si>
  <si>
    <t xml:space="preserve"> Siltuma mezgla uzstādīšana(Daugavas ielā 4)</t>
  </si>
  <si>
    <t xml:space="preserve"> Siltuma mezgla uzstādīšana (Skolas ielā 9)</t>
  </si>
  <si>
    <t xml:space="preserve"> Siltuma mezgla uzstādīšana (Skolas ielā 13a)</t>
  </si>
  <si>
    <r>
      <rPr>
        <b/>
        <sz val="10"/>
        <rFont val="Arial"/>
        <family val="2"/>
      </rPr>
      <t>Pasūtītājs:</t>
    </r>
    <r>
      <rPr>
        <sz val="10"/>
        <rFont val="Arial"/>
        <family val="2"/>
      </rPr>
      <t xml:space="preserve"> Daugavpils novada Nīcgales pagasta pārvalde, reģ. Nr 90000078848, </t>
    </r>
  </si>
  <si>
    <t>Katlu demontāža</t>
  </si>
  <si>
    <t>Dūmvada demontāzas darbi</t>
  </si>
  <si>
    <t>Katlu pieslēgšanas sistēmas demontāža</t>
  </si>
  <si>
    <t>Siltummezgla demontāza</t>
  </si>
  <si>
    <t>Elektromontāžas darbi  (Siltummezgli)</t>
  </si>
  <si>
    <t>Sadalnes</t>
  </si>
  <si>
    <t>Sadalne SM (PVH korpuss, IP44, 400/230V, v/a)</t>
  </si>
  <si>
    <t>Kabeļu izstrādājumi</t>
  </si>
  <si>
    <t>Kabelis ar vara dzīslām NYM-J-3x1,5</t>
  </si>
  <si>
    <t>Kabelis ar vara dzīslām NYM-J-3x2,5</t>
  </si>
  <si>
    <t>Montāžas izstrādājumi</t>
  </si>
  <si>
    <t>Aizsargcaurules un kabeļu kanāli</t>
  </si>
  <si>
    <t>PVH aizsargcaurule d=20mm</t>
  </si>
  <si>
    <t>Stiprināšanas elementi PVH caurulēm</t>
  </si>
  <si>
    <t>Instalācijas materiāli</t>
  </si>
  <si>
    <t>Slēdzis 10A, 230V, IP44, v/a</t>
  </si>
  <si>
    <t>Gaismeklis WT360C 2xTL5-35W HFP WR, IP65, v/a</t>
  </si>
  <si>
    <t>Izpilddokumentācijas sagatavošana</t>
  </si>
  <si>
    <t>Elektromontāžas darbi</t>
  </si>
  <si>
    <t>Esošo siltuma tīklu kameru demontāža</t>
  </si>
  <si>
    <t>k-ts</t>
  </si>
  <si>
    <t>Esošo siltuma tīklu kanālu pārseguma plātņu ar platumu 1200 demontāža ar izvešanu uz dz/betona utilizācijas punktu</t>
  </si>
  <si>
    <t>Esošo demontējamo siltuma tīklu betona kanālu sienu demontāža</t>
  </si>
  <si>
    <t>vieta</t>
  </si>
  <si>
    <t>Palīgmateriāli</t>
  </si>
  <si>
    <t>Ārējas siltumtrases demontāžas darbi</t>
  </si>
  <si>
    <t>Demontāžas darbi (Siltummezgli, tīkli)</t>
  </si>
  <si>
    <t xml:space="preserve">Siltumapgāde .  Ārējie tīkli. </t>
  </si>
  <si>
    <t>Jaunas tranšejas rakšana slapjā gruntī siltuma tīklu cauruļvadu ieguldīšanai dziļumā līdz 1,5 m</t>
  </si>
  <si>
    <t>Jaunas tranšejas rakšana slapjā gruntī siltuma tīklu cauruļvadu ieguldīšanai dziļumā līdz 2,0 m</t>
  </si>
  <si>
    <t>Tranšejas sienu nostiprināšana ar dēļu vairogiem</t>
  </si>
  <si>
    <t>Grunts pievešana un piebēršana ar blietēšanu siltuma tīklu cauruļvadu ieguldīšanai tranšejā.</t>
  </si>
  <si>
    <t>Asfaltbetona seguma uzlaušana tranšejas rakšanai</t>
  </si>
  <si>
    <t>Ielas asfaltbetona seguma atjaunošana uzklājot jaunu ielas segumu ar šķembojuma pamatojumu</t>
  </si>
  <si>
    <t>Betona seguma uzlaušana tranšejas rakšanai ar atjaunošanu pēc darbu beigšanas</t>
  </si>
  <si>
    <t>Betona bruģa seguma uzlaušana tranšejas rakšanai ar atjaunošanu pēc darbu beigšanas</t>
  </si>
  <si>
    <t>Šķembu seguma uzrakšana ar sekojošu seguma atjaunošanu pēc darbu pabeigšanas</t>
  </si>
  <si>
    <t>Siltuma tīklu ievada bedres izbūvēšana ar izmēru 400x600x1400(h) esošas ēkas siltuma mezglā</t>
  </si>
  <si>
    <t>Betona grodu aka ar D=1,0m un H=1,7m un ar vieglā tipa čuguna lūku, tai skaitā:</t>
  </si>
  <si>
    <t>Dzelzbetona grodu akas vieglā tipa čuguna lūka ar montāžas gredzenu</t>
  </si>
  <si>
    <t>Betona grodu aka ar D=1,0m un H=1,33m un ar vieglā tipa čuguna lūku, tai skaitā:</t>
  </si>
  <si>
    <t>Dzelzbetona grodu akas smagā tipa čuguna lūka ar montāžas gredzenu</t>
  </si>
  <si>
    <t>Melnzemes piebēršana biezumā 0,1m un zālāja atjaunošana aizbērtai cauruļvadu tranšejai.</t>
  </si>
  <si>
    <t>Šurfu rakšana ar rokām tīklu atrašanās vietu noteikšanai</t>
  </si>
  <si>
    <t>Elektro kabeļu aizsardzības pasākumi</t>
  </si>
  <si>
    <t>Telefona kabeļu un telefona kanalizācijas tīklu aizsardzības pasākumi</t>
  </si>
  <si>
    <t>Ūdensvada tīklu aizsardzības pasākumi</t>
  </si>
  <si>
    <t>Kanalizācijas tīklu aizsardzības pasākumi</t>
  </si>
  <si>
    <t>Rupjgraudainas smilts pievešana ar autotransportu</t>
  </si>
  <si>
    <t>Smilts piebēršana ar blietēšanu cauruļvadu ieguldīšanai</t>
  </si>
  <si>
    <t>Esošās izraktās grunts iebēršana tranšejas aizbēršanai ar mehānismiem un tās blietēšana ar vibroplati</t>
  </si>
  <si>
    <t>Esošās izraktās grunts izvešana ar autotransportu</t>
  </si>
  <si>
    <t>Kontroles sistēma</t>
  </si>
  <si>
    <t>gab.</t>
  </si>
  <si>
    <t xml:space="preserve">Ūdensapgāde un kanalizācija (Iekšējie tīkli) </t>
  </si>
  <si>
    <t xml:space="preserve">Ūdensapgāde un kanalizācija (Iekšējie tīkli) 
 </t>
  </si>
  <si>
    <t>Lodveida krāns iekārtu piedavam</t>
  </si>
  <si>
    <t>Fasondaļas. Stiprinājuma tipu un veidgabalu daudzumu nosaka montāžas firma</t>
  </si>
  <si>
    <t>Siltumizolācija ar biezumu 13 mm (TL-20/13-DG )  vai analogs</t>
  </si>
  <si>
    <t>Iekšejie tīkli. Santehniska iekarta</t>
  </si>
  <si>
    <t>Roku mazgātne ar sifons un jaucējkrāns</t>
  </si>
  <si>
    <t>Plastmasas kanalizācijas caurules PP DN50</t>
  </si>
  <si>
    <t>4.4.</t>
  </si>
  <si>
    <t>Iekšejie tīkli. Ūdensvads Ū1 ( Siltummezgli )</t>
  </si>
  <si>
    <t>Daudzslāņu caurules 20x2.25</t>
  </si>
  <si>
    <t>Iekšejie tīkli. Karstais ūdensvads S3, S4 ( Siltummezgli )</t>
  </si>
  <si>
    <t>Siltumizolācija ar biezumu 13 mm (TL-20/13-DG )   vai analogs</t>
  </si>
  <si>
    <t>Sadzīves kanalizācija. K1 ( Siltummezgli )</t>
  </si>
  <si>
    <t>Sūknis Wilo -DrainLift Box 32/8 P2=0,37kW vai analogs</t>
  </si>
  <si>
    <t>Plastmasas spiediena caurules De 40x3.7</t>
  </si>
  <si>
    <t>Izpilddokumentācijas sagatavošana.</t>
  </si>
  <si>
    <t>2.</t>
  </si>
  <si>
    <t>Siltuma tīklu ievada bedres izbūvēšana ar izmēru 400x600x1800(h) esošas ēkas siltuma mezglā</t>
  </si>
  <si>
    <t>Celtniecības laukuma organizēšana</t>
  </si>
  <si>
    <t xml:space="preserve">Būvlaukuma sagatavošanas darbi </t>
  </si>
  <si>
    <t>Pagaidu būvžogs no saliekamiem elementiem h=2.0 m; (20% no apjoma)</t>
  </si>
  <si>
    <t>Iebraukšanas/izbraukšanas vārti (augstums-2,0 m, platums - 4.2 m)</t>
  </si>
  <si>
    <t>Ugunsdzēšanas inventāra stends</t>
  </si>
  <si>
    <t>Būvtāfeles izgatavošana un montāža</t>
  </si>
  <si>
    <t>Stradnieku sadzīves telpa un noliktāva</t>
  </si>
  <si>
    <t>Būvgružu konteineri 1 gb.</t>
  </si>
  <si>
    <t>Objekta apgaismošanas stabu uzstādīšana</t>
  </si>
  <si>
    <t>Autoceltņa stavlaukumu ierīkošana</t>
  </si>
  <si>
    <t>Pārnesāmais žogs (uzstadīt uz autoceltņu darba laika)</t>
  </si>
  <si>
    <t>Nokraušanas zonu organizēšana</t>
  </si>
  <si>
    <t>Atjaunojamais  zālājs</t>
  </si>
  <si>
    <t>Būvlaukumu planēšana un sagatavoša</t>
  </si>
  <si>
    <t>Augslīga augsne</t>
  </si>
  <si>
    <t>Betona bruģakmens gājēju zonam</t>
  </si>
  <si>
    <t>Betona bruģu segumu ieklāšana-h-80mm</t>
  </si>
  <si>
    <t xml:space="preserve"> šķembu maisījums fr.0-5mm;-b 50mm</t>
  </si>
  <si>
    <t xml:space="preserve"> šķembu maisījums fr.0-45mm;-b 200mm</t>
  </si>
  <si>
    <t>Smilts slānis; b-300mm</t>
  </si>
  <si>
    <t>Betona bortakmeņu uzstādīšana</t>
  </si>
  <si>
    <t>Betona bortamens-1000x200x80</t>
  </si>
  <si>
    <t>betona pamatnes -Betons B20</t>
  </si>
  <si>
    <t>Brauktuve (asfaltbetons)</t>
  </si>
  <si>
    <t>Karstā asfalta dilumkārta AC-11 surf-40mm</t>
  </si>
  <si>
    <t>Karstā asfalta pamatkārta AC-22 surf-60mm</t>
  </si>
  <si>
    <t>Dolomita šķembu maisījums fr.0-63mm;Ev=12o Mpa; 100mm</t>
  </si>
  <si>
    <t>1.9.</t>
  </si>
  <si>
    <t>1.10.</t>
  </si>
  <si>
    <t>3.6.</t>
  </si>
  <si>
    <t>3.7.</t>
  </si>
  <si>
    <t>3.8.</t>
  </si>
  <si>
    <t xml:space="preserve"> Siltuma mezgla uzstādīšana Skolas ielā 15.</t>
  </si>
  <si>
    <t>PVH aizsargcaurule d=25mm</t>
  </si>
  <si>
    <t>Esošo siltuma tīklu cauruļvadu ar izolāciju demontāža ar izolācijas izvešanu utilizācijai un tērauda cauruļvadu nodošanu pasūtītāja rīcībā nodošanai metāllūžņos (D=150)</t>
  </si>
  <si>
    <t>Esošo siltuma tīklu cauruļvadu ar izolāciju demontāža ar izolācijas izvešanu utilizācijai un tērauda cauruļvadu nodošanu pasūtītāja rīcībā nodošanai metāllūžņos.(D=100)</t>
  </si>
  <si>
    <t>Esošo siltuma tīklu cauruļvadu ar izolāciju demontāža ar izolācijas izvešanu utilizācijai un tērauda cauruļvadu nodošanu pasūtītāja rīcībā nodošanai metāllūžņos.(D=65)</t>
  </si>
  <si>
    <t>Esošo siltuma tīklu cauruļvadu ar izolāciju demontāža ar izolācijas izvešanu utilizācijai un tērauda cauruļvadu nodošanu pasūtītāja rīcībā nodošanai metāllūžņos.(D=50)</t>
  </si>
  <si>
    <t>IEKĀRTAS UN MATERIĀLI</t>
  </si>
  <si>
    <t>Izolēts vārsts DN80 ar izlaides krānu DN40</t>
  </si>
  <si>
    <t>Izolēts vārsts DN65 ar izlaides krānu DN32</t>
  </si>
  <si>
    <t>Izolēts vārsts DN50 ar izlaides krānu DN32</t>
  </si>
  <si>
    <t>Izolēts vārsts DN25 ar izlaides krānu DN20</t>
  </si>
  <si>
    <t>Termonosēdošās uzmavas c-dam ar d=114 2.sērijas izolācijai</t>
  </si>
  <si>
    <t>Termonosēdošās uzmavas c-dam ar d=89 2.sērijas izolācijai</t>
  </si>
  <si>
    <t>Termonosēdošās uzmavas c-dam ar d=76 2.sērijas izolācijai</t>
  </si>
  <si>
    <t>Termonosēdošās uzmavas c-dam ar d=60 2.sērijas izolācijai</t>
  </si>
  <si>
    <t>Termonosēdošās uzmavas c-dam ar d=33 2.sērijas izolācijai</t>
  </si>
  <si>
    <t>Brīdinājuma lenta</t>
  </si>
  <si>
    <t>Metināto šuvju un siltumtīklu hidrauliskā pārbaude saskaņā ar siltuma tīklu ekspluatējošās organizācijas izdotajiem noteikumiem.</t>
  </si>
  <si>
    <t>Siltuma tīklu skalošana pēc montāžas pabeigšanas</t>
  </si>
  <si>
    <t>Metināšanas palīgmateriāli un gāze</t>
  </si>
  <si>
    <t>DZELZBETONA IZSTRĀDĀJUMI</t>
  </si>
  <si>
    <t>Dz./betona B25 nekustīgais balsts ar izmēru 800x1500x1100 ar iestrādātu armatūru režģi ar d=12mm nekustīgā balsta d114 enkuram</t>
  </si>
  <si>
    <t>Dz./betona B25 nekustīgais balsts ar izmēru 800x1500x1100 ar iestrādātu armatūru režģi ar d=12mm nekustīgā balsta d89 enkuram</t>
  </si>
  <si>
    <t>Dz./betona B25 nekustīgais balsts ar izmēru 700x1000x600 ar iestrādātu armatūru režģi ar d=12mm nekustīgā balsta d76 enkuram</t>
  </si>
  <si>
    <t>Dz./betona B25 nekustīgais balsts ar izmēru 700x1000x600 ar iestrādātu armatūru režģi ar d=12mm nekustīgā balsta d60 enkuram</t>
  </si>
  <si>
    <t>Betona grodu aka ar D=1,0m un H=1,50m un ar vieglā tipa čuguna lūku, tai skaitā:</t>
  </si>
  <si>
    <t>Betona grodu aka ar D=1,0m un H=1,40m un ar smagā tipa čuguna lūku, tai skaitā:</t>
  </si>
  <si>
    <t>Betona grodu aka ar D=1,0m un H=1,1m un ar smagā tipa čuguna lūku, tai skaitā:</t>
  </si>
  <si>
    <t>Betona grodu aka ar D=1,0m un H=0.96m un ar smagā tipa čuguna lūku, tai skaitā:</t>
  </si>
  <si>
    <t>ZEMES DARBI</t>
  </si>
  <si>
    <t>Siltuma tīklu ievada bedres izbūvēšana ar izmēru 400x600x1500(h) esošas ēkas siltuma mezglā</t>
  </si>
  <si>
    <t>Kontroles sistēmas vadu savienojumi ar sekojošu to kompleksu pārbaudi saskaņā ar firmas "Poliurs" tehnisko aprakstu, tai skaitā:</t>
  </si>
  <si>
    <t>Signālvadu savienotāji</t>
  </si>
  <si>
    <t>Lodalva</t>
  </si>
  <si>
    <t>rullis</t>
  </si>
  <si>
    <t>Līmlenta</t>
  </si>
  <si>
    <t>Signālvadu turētājs</t>
  </si>
  <si>
    <t>Signalizācijas sistēmas sacilpojuma savienojumu vietu montāžas materiāli</t>
  </si>
  <si>
    <t>Signalizācijas kastīte</t>
  </si>
  <si>
    <t>Signalizācijas sistēmas pievienojuma kabelis</t>
  </si>
  <si>
    <t>Tērauda caurules DN=88,9x3,2 ar 2.sērijas biezuma izolāciju polietilēna izolācijas apvalka caurulē ar DN=180, ar elektroniskās kontroles sistēmas kapara vadiem.DN=80/180</t>
  </si>
  <si>
    <t>Tērauda caurules DN=114,3x3,6 ar 2.sērijas biezuma izolāciju polietilēna izolācijas apvalka caurulē ar DN=225, ar elektroniskās kontroles sistēmas kapara vadiem,DN=100/225</t>
  </si>
  <si>
    <t>Tērauda caurules DN=76,1x2,9 ar 2.sērijas biezuma izolāciju polietilēna izolācijas apvalka caurulē ar DN=160, ar elektroniskās kontroles sistēmas kapara vadiem. DN=65/160</t>
  </si>
  <si>
    <t>Tērauda caurules DN=60,3x2,9 ar 2.sērijas biezuma izolāciju polietilēna izolācijas apvalka caurulē ar DN=140, ar elektroniskās kontroles sistēmas kapara vadiem. DN=50/140</t>
  </si>
  <si>
    <t>Tērauda caurules DN=33,7x2,3 ar 2.sērijas biezuma izolāciju polietilēna izolācijas apvalka caurulē ar DN=110, ar elektroniskās kontroles sistēmas kapara vadiem. DN=32/110</t>
  </si>
  <si>
    <t>Tērauda caurules DN=88,9x3,2 ar 2.sērijas biezuma izolāciju polietilēna izolācijas apvalka caurulē ar DN=180, ar protektoriem , ar elektroniskās kontroles sistēmas kapara vadiem. DN=80/180/218</t>
  </si>
  <si>
    <t>Tērauda apvalka caurule caurdurei zem ceļa braucamās daļas.DN250</t>
  </si>
  <si>
    <t>Tērauda caurules izolēts diametra maiņas posms d 88,9x3,2/d 76,1x2,9 ar 2.sērijas biezuma izolāciju polietilēna izolācijas apvalkā, ar elektroniskās kontroles sistēmas kapara vadiem.DN80/DN65</t>
  </si>
  <si>
    <t>Izolēts vārsts DN80 ar atgaisošanas krānu DN32.DN80/DN32</t>
  </si>
  <si>
    <t>Izolēts atzars d114,3x3,6 ar  tukšošanas krānu DN50. DN100/DN50</t>
  </si>
  <si>
    <t>Izolēts atzars d88,9x3,2 ar  atgaisošanas krānu DN32.DN80/DN32</t>
  </si>
  <si>
    <t xml:space="preserve">Metināms lodveida noslēgventilis.DN65 </t>
  </si>
  <si>
    <t>Metināms lodveida noslēgventilis.DN50</t>
  </si>
  <si>
    <t xml:space="preserve">Metināms lodveida noslēgventilis.DN25 </t>
  </si>
  <si>
    <t>Metināms tukšošanas lodveida noslēgventilis.DN40</t>
  </si>
  <si>
    <t>Atgaisošanas ventilis.DN15</t>
  </si>
  <si>
    <t>2.sērijas izolēts perpendikulārs T-atzars.d114/d89</t>
  </si>
  <si>
    <t>2.sērijas izolēts perpendikulārs T-atzars.d89/d60</t>
  </si>
  <si>
    <t>2.sērijas izolēts perpendikulārs T-atzars.d60/d33</t>
  </si>
  <si>
    <t>2.sērijas izolēts perpendikulārs T-atzars ar pāreju.d114/d76 - d89</t>
  </si>
  <si>
    <t>2.sērijas izolēts perpendikulārs T-atzars ar pāreju.d89/d89 - d60</t>
  </si>
  <si>
    <t>2.sērijas izolēts perpendikulārs T-atzars ar pāreju.d89/d76 - d60</t>
  </si>
  <si>
    <t>2.sērijas izolēts nekustīgais balsts,d114</t>
  </si>
  <si>
    <t>2.sērijas izolēts nekustīgais balsts,d89</t>
  </si>
  <si>
    <t>2.sērijas izolēts nekustīgais balsts,d76</t>
  </si>
  <si>
    <t>2.sērijas izolēts nekustīgais balsts, d57</t>
  </si>
  <si>
    <t>2.sērijas izolēts kompensators,d89</t>
  </si>
  <si>
    <t>2.sērijas izolēts kompensators,d76</t>
  </si>
  <si>
    <t>Metālisks izolācijas noslēgs ar kabeļa izvadu, d114</t>
  </si>
  <si>
    <t>Metālisks izolācijas noslēgs ar kabeļa izvadu, d76</t>
  </si>
  <si>
    <t>Metālisks izolācijas noslēgs ar kabeļa izvadu, d57</t>
  </si>
  <si>
    <t>Metālisks izolācijas noslēgs ar kabeļa izvadu, d33</t>
  </si>
  <si>
    <t>Elastīgs ievads dz./betona ēkas sienā, d 225</t>
  </si>
  <si>
    <t>Elastīgs ievads dz./betona ēkas sienā, d 160</t>
  </si>
  <si>
    <t>Elastīgs ievads dz./betona ēkas sienā, d 140</t>
  </si>
  <si>
    <t>Elastīgs ievads dz./betona ēkas sienā, d 110</t>
  </si>
  <si>
    <t>Elastīgs ievads dz./betona akas sienā, d 225</t>
  </si>
  <si>
    <t>Elastīgs ievads dz./betona akas sienā, d 180</t>
  </si>
  <si>
    <t>Elastīgs ievads dz./betona akas sienā, d 160</t>
  </si>
  <si>
    <t>Elastīgs ievads dz./betona akas sienā, d140</t>
  </si>
  <si>
    <t>Elastīgs ievads dz./betona akas sienā, d 110</t>
  </si>
  <si>
    <t>Kompensācijas spilvens c-dam ar d114, 1200x300x50</t>
  </si>
  <si>
    <t>Kompensācijas spilvens c-dam ar d89,1200x250x50</t>
  </si>
  <si>
    <t>Kompensācijas spilvens c-dam ar d76,1200x222x50</t>
  </si>
  <si>
    <t>Kompensācijas spilvens c-dam ar d60,1200x200x50</t>
  </si>
  <si>
    <t>Kustīgais balsts virszemes trasei ēku pagraba stāvos,d225</t>
  </si>
  <si>
    <t>Kustīgais balsts virszemes trasei ēku pagraba stāvos,d160</t>
  </si>
  <si>
    <t>Kustīgais balsts virszemes trasei ēku pagraba stāvos, d140</t>
  </si>
  <si>
    <t>Kustīgais balsts virszemes trasei ēku pagraba stāvos, d110</t>
  </si>
  <si>
    <t>Dzelzbetona akas grodu vāks,KCP-10</t>
  </si>
  <si>
    <t>Dzelzbetona akas grods,KC-10-6</t>
  </si>
  <si>
    <t>Dzelzbetona akas grods,KC-10-9</t>
  </si>
  <si>
    <t>Dzelzbetona akas grodu pamats,KCD-10</t>
  </si>
  <si>
    <t xml:space="preserve">Čuguna vāka paceļamais gredzens,KO-10 </t>
  </si>
  <si>
    <t>Caurumu urbšana esošas ēkas pamatos, D=315</t>
  </si>
  <si>
    <t>Caurumu urbšana esošas ēkas pamatos, D=280</t>
  </si>
  <si>
    <t>Caurumu urbšana esošas ēkas pamatos, D=250</t>
  </si>
  <si>
    <t>Caurumu urbšana esošas ēkas pamatos, D=200</t>
  </si>
  <si>
    <t>Caurumu urbšana esošas ēkas pagraba betona bloku sienās, D=280</t>
  </si>
  <si>
    <t>Caurumu urbšana esošas ēkas pagraba betona bloku sienās, D=250</t>
  </si>
  <si>
    <t>Caurumu urbšana esošas ēkas pagraba betona bloku sienās, D=200</t>
  </si>
  <si>
    <r>
      <t>Tērauda caurules līkums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d=114,3x3,6 ar 2.sērijas biezuma izolāciju polietilēna izolācijas apvalka caurulē ar DN=225, ar elektroniskās kontroles sistēmas kapara vadiem.DN=100/225; 90grad</t>
    </r>
  </si>
  <si>
    <r>
      <t>Tērauda caurules vertikāls līkums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d=114,3x3,6 ar 2.sērijas biezuma izolāciju polietilēna izolācijas apvalka caurulē ar DN=225, ar elektroniskās kontroles sistēmas kapara vadiem.DN=100/225; 90grad.</t>
    </r>
  </si>
  <si>
    <r>
      <t>Tērauda caurules līkums 142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d=114,3x3,6 ar 2.sērijas biezuma izolāciju polietilēna izolācijas apvalka caurulē ar DN=225, ar elektroniskās kontroles sistēmas kapara vadiem. DN=100/225; 142 grad.</t>
    </r>
  </si>
  <si>
    <r>
      <t>Tērauda caurules līkums 149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d=114,3x3,6 ar 2.sērijas biezuma izolāciju polietilēna izolācijas apvalka caurulē ar DN=225, ar elektroniskās kontroles sistēmas kapara vadiem. DN=100/225; 149 grad.</t>
    </r>
  </si>
  <si>
    <r>
      <t>Tērauda caurules līkums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d=88,9x3,2 ar 2.sērijas biezuma izolāciju polietilēna izolācijas apvalka caurulē ar DN=180, ar elektroniskās kontroles sistēmas kapara vadiem. DN=80/180; 90 grad.</t>
    </r>
  </si>
  <si>
    <r>
      <t>Tērauda caurules līkums 140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d=88,9x3,2 ar 2.sērijas biezuma izolāciju polietilēna izolācijas apvalka caurulē ar DN=180, ar elektroniskās kontroles sistēmas kapara vadiem. DN=80/180; 140 grad.</t>
    </r>
  </si>
  <si>
    <r>
      <t>Tērauda caurules līkums 177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d=88,9x3,2 ar 2.sērijas biezuma izolāciju polietilēna izolācijas apvalka caurulē ar DN=180, ar elektroniskās kontroles sistēmas kapara vadiem. DN=80/180; 177 grad.</t>
    </r>
  </si>
  <si>
    <r>
      <t>Tērauda caurules līkums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d=76,1x2,9 ar 2.sērijas biezuma izolāciju polietilēna izolācijas apvalka caurulē ar DN=160, ar elektroniskās kontroles sistēmas kapara vadiem. DN=65/160; 90 grad.</t>
    </r>
  </si>
  <si>
    <r>
      <t>Tērauda caurules vertikāls līkums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d=76,1x2,9 ar 2.sērijas biezuma izolāciju polietilēna izolācijas apvalka caurulē ar DN=160, ar elektroniskās kontroles sistēmas kapara vadiem. DN=65/160; 90 grad.</t>
    </r>
  </si>
  <si>
    <r>
      <t>Tērauda caurules līkums 123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d=76,1x2,9 ar 2.sērijas biezuma izolāciju polietilēna izolācijas apvalka caurulē ar DN=160, ar elektroniskās kontroles sistēmas kapara vadiem. DN=65/160; 123 grad.</t>
    </r>
  </si>
  <si>
    <r>
      <t>Tērauda caurules līkums 124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d=76,1x2,9 ar 2.sērijas biezuma izolāciju polietilēna izolācijas apvalka caurulē ar DN=160, ar elektroniskās kontroles sistēmas kapara vadiem.DN=65/160; 124 grad.</t>
    </r>
  </si>
  <si>
    <r>
      <t>Tērauda caurules līkums 135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d=76,1x2,9 ar 2.sērijas biezuma izolāciju polietilēna izolācijas apvalka caurulē ar DN=160, ar elektroniskās kontroles sistēmas kapara vadiem. DN=65/160; 135 grad.</t>
    </r>
  </si>
  <si>
    <r>
      <t>Tērauda caurules līkums 171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d=76,1x2,9 ar 2.sērijas biezuma izolāciju polietilēna izolācijas apvalka caurulē ar DN=160, ar elektroniskās kontroles sistēmas kapara vadiem. DN=65/160; 171 grad.</t>
    </r>
  </si>
  <si>
    <r>
      <t>Tērauda caurules līkums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d=60,3x2,9 ar 2.sērijas biezuma izolāciju polietilēna izolācijas apvalka caurulē ar DN=140, ar elektroniskās kontroles sistēmas kapara vadiem. DN=50/140;90 grad.</t>
    </r>
  </si>
  <si>
    <r>
      <t>Tērauda caurules vertikāls līkums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d=60,3x2,9 ar 2.sērijas biezuma izolāciju polietilēna izolācijas apvalka caurulē ar DN=140, ar elektroniskās kontroles sistēmas kapara vadiem. DN=50/140; 90 grad.</t>
    </r>
  </si>
  <si>
    <r>
      <t>Tērauda caurules līkums 96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d=60,3x2,9 ar 2.sērijas biezuma izolāciju polietilēna izolācijas apvalka caurulē ar DN=140, ar elektroniskās kontroles sistēmas kapara vadiem. DN=50/140; 96 grad.</t>
    </r>
  </si>
  <si>
    <r>
      <t>Tērauda caurules līkums 121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d=60,3x2,9 ar 2.sērijas biezuma izolāciju polietilēna izolācijas apvalka caurulē ar DN=140, ar elektroniskās kontroles sistēmas kapara vadiem. DN=50/140; 121 grad.</t>
    </r>
  </si>
  <si>
    <r>
      <t>Tērauda caurules līkums 150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d=60,3x2,9 ar 2.sērijas biezuma izolāciju polietilēna izolācijas apvalka caurulē ar DN=140, ar elektroniskās kontroles sistēmas kapara vadiem. DN=50/140;150 grad.</t>
    </r>
  </si>
  <si>
    <r>
      <t>Tērauda caurules līkums 157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d=60,3x2,9 ar 2.sērijas biezuma izolāciju polietilēna izolācijas apvalka caurulē ar DN=140, ar elektroniskās kontroles sistēmas kapara vadiem. DN=50/140; 157 grad.</t>
    </r>
  </si>
  <si>
    <r>
      <t>Tērauda caurules līkums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d=33,7x2,3 ar 2.sērijas biezuma izolāciju polietilēna izolācijas apvalka caurulē ar DN=110, ar elektroniskās kontroles sistēmas kapara vadiem. DN=25/110;90 grad.</t>
    </r>
  </si>
  <si>
    <r>
      <t>Tērauda caurules vertikāls līkums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d=33,7x2,3 ar 2.sērijas biezuma izolāciju polietilēna izolācijas apvalka caurulē ar DN=110, ar elektroniskās kontroles sistēmas kapara vadiem. DN=25/110;90 grad.</t>
    </r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</si>
  <si>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</si>
  <si>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</si>
  <si>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r>
      <rPr>
        <b/>
        <sz val="9"/>
        <color indexed="8"/>
        <rFont val="Arial"/>
        <family val="2"/>
      </rPr>
      <t xml:space="preserve">Objekts: </t>
    </r>
    <r>
      <rPr>
        <sz val="9"/>
        <color indexed="8"/>
        <rFont val="Arial"/>
        <family val="2"/>
      </rPr>
      <t>Nīcgales ciema  centralizētās siltumapgādes sistēmas pārbūve</t>
    </r>
  </si>
  <si>
    <r>
      <rPr>
        <b/>
        <sz val="9"/>
        <rFont val="Arial"/>
        <family val="2"/>
      </rPr>
      <t>Pasūtījuma</t>
    </r>
    <r>
      <rPr>
        <sz val="9"/>
        <rFont val="Arial"/>
        <family val="2"/>
      </rPr>
      <t xml:space="preserve"> Nr TP_06.16.  SIA "Admira" Valkas 3, Daugavpils LV-5417  </t>
    </r>
  </si>
  <si>
    <t xml:space="preserve"> Siltuma mezgla uzstādīšana(Skolas ielā 17)</t>
  </si>
  <si>
    <t xml:space="preserve"> Siltuma mezgla uzstādīšana(Skolas ielā15)</t>
  </si>
  <si>
    <t xml:space="preserve"> Siltuma mezgla uzstādīšana(Skolas ielā 9)</t>
  </si>
  <si>
    <t xml:space="preserve"> Siltuma mezgla uzstādīšana(Skolas ielā 13a)</t>
  </si>
  <si>
    <t>Skolas ielā 17</t>
  </si>
  <si>
    <t xml:space="preserve"> Siltuma mezgla uzstādīšana (Daugavas ielā 4)</t>
  </si>
  <si>
    <t>Demontāžas darbi katlu mājā Skolas ielā 17</t>
  </si>
  <si>
    <t>Demontāžas darbi bērnu dārzā Daugavas  ielā 4</t>
  </si>
  <si>
    <t>Nīcgales ciema  centralizētās siltumapgādes sistēmas pārbūve</t>
  </si>
  <si>
    <t>Daugavpils novads, Nīcgales pagasts, Nīcgale.</t>
  </si>
  <si>
    <t xml:space="preserve">Nr TP_06.16. </t>
  </si>
  <si>
    <t>Kontaktligzda 16A,230v,IP44, v/a</t>
  </si>
  <si>
    <t>Būvdarbu apjomi sastadīti 2016. gadā  pamatojoties uz DOP daļas rasējumiem</t>
  </si>
  <si>
    <t>Būvdarbu apjomi Nr.1.</t>
  </si>
  <si>
    <t xml:space="preserve">Būvdarbu apjomi Nr. 3.1. </t>
  </si>
  <si>
    <t>Būvdarbu apjomi Nr. 3.2.</t>
  </si>
  <si>
    <t xml:space="preserve">Būvdarbu apjomi Nr. 3.3. </t>
  </si>
  <si>
    <t xml:space="preserve">Būvdarbu apjomi Nr. 3.5. </t>
  </si>
  <si>
    <t>Būvdarbu apjomi Nr. 3.6.</t>
  </si>
  <si>
    <t xml:space="preserve">Būvdarbu apjomi Nr.4. </t>
  </si>
  <si>
    <t xml:space="preserve">Būvdarbu apjomi Nr6 </t>
  </si>
  <si>
    <t>Būvdarbu apjomi Nr.7.</t>
  </si>
  <si>
    <t>Būvdarbu apjomi sastadīti 2016. gadā pamatojoties  uz SM daļas rasējumiem.</t>
  </si>
  <si>
    <t>Būvdarbu apjomi sastadīti 2016. gadā pamatojoties  uz UK daļas rasējumiem.</t>
  </si>
  <si>
    <t>Būvdarbu apjomi sastadīti 2016. gadā pamatojoties  uz EL daļas rasējumiem.</t>
  </si>
  <si>
    <t>Būvdarbu apjomi sastadīti 2016. gadā pamatojoties  uz pārbūves projektu</t>
  </si>
  <si>
    <t>Būvdarbu apjomi sastadīti 2016. gadā pamatojoties  uz SAT daļas rasējumiem.</t>
  </si>
  <si>
    <t>Būvdarbu apjomu saraksts</t>
  </si>
  <si>
    <t>Būvdarbu apjomi Nr.5</t>
  </si>
  <si>
    <t>Būvdarbu apjomi Nr.</t>
  </si>
  <si>
    <t>4.6.1.</t>
  </si>
  <si>
    <t>PVC aizsargapvalka uzstādīšana caurulēm</t>
  </si>
  <si>
    <t>10,2</t>
  </si>
  <si>
    <t>5,7</t>
  </si>
  <si>
    <t>6,3</t>
  </si>
  <si>
    <t>8,7</t>
  </si>
  <si>
    <t>ultraskaņās siltumskaitītājs Q=6.0m3/h, Dn25</t>
  </si>
  <si>
    <t>ultraskaņās siltumskaitītājs Q=3.5m3/h, Dn25</t>
  </si>
  <si>
    <t>ultraskaņas siltumskaitītājs Q=3.5m3/h, Dn25</t>
  </si>
  <si>
    <t>ultraskaņas siltumskaitītājs Q=6.0m3/h, Dn25</t>
  </si>
  <si>
    <t>ultraskaņās siltumskaitītājs Q=2.5m3/h, Dn20</t>
  </si>
  <si>
    <t>El. regulātors RVD 140</t>
  </si>
  <si>
    <t>Tērauda ventilis  Dn40</t>
  </si>
  <si>
    <t>Tērauda ventilis  Dn32</t>
  </si>
  <si>
    <t>Tērauda ventilis  Dn50</t>
  </si>
  <si>
    <t>Tērauda ventilis  Dn50mm</t>
  </si>
  <si>
    <t>Tērauda ventilis  Dn40mm</t>
  </si>
  <si>
    <t>Tērauda ventilis  Dn65mm</t>
  </si>
  <si>
    <t>Demontāžas darbi Skolās ielā 9; 13a;</t>
  </si>
  <si>
    <t>Apkures kontūra cirkulācijas sūknis energoefektivitātes klass "A" ar displeju un iebūvēto spiediena starpības regulēšanu</t>
  </si>
  <si>
    <r>
      <rPr>
        <b/>
        <sz val="9"/>
        <rFont val="Arial"/>
        <family val="2"/>
      </rPr>
      <t xml:space="preserve">Objekts: </t>
    </r>
    <r>
      <rPr>
        <sz val="9"/>
        <rFont val="Arial"/>
        <family val="2"/>
      </rPr>
      <t>Nīcgales ciema  centralizētās siltumapgādes sistēmas pārbūve</t>
    </r>
  </si>
</sst>
</file>

<file path=xl/styles.xml><?xml version="1.0" encoding="utf-8"?>
<styleSheet xmlns="http://schemas.openxmlformats.org/spreadsheetml/2006/main">
  <numFmts count="4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L_s_-;\-* #,##0.00\ _L_s_-;_-* &quot;-&quot;??\ _L_s_-;_-@_-"/>
    <numFmt numFmtId="173" formatCode="_-* #,##0\ _L_s_-;\-* #,##0\ _L_s_-;_-* &quot;-&quot;??\ _L_s_-;_-@_-"/>
    <numFmt numFmtId="174" formatCode="_-* #,##0.0\ _L_s_-;\-* #,##0.0\ _L_s_-;_-* &quot;-&quot;??\ _L_s_-;_-@_-"/>
    <numFmt numFmtId="175" formatCode="_-* #,##0.000\ _L_s_-;\-* #,##0.000\ _L_s_-;_-* &quot;-&quot;??\ _L_s_-;_-@_-"/>
    <numFmt numFmtId="176" formatCode="0.000"/>
    <numFmt numFmtId="177" formatCode="0.0000"/>
    <numFmt numFmtId="178" formatCode="0.0"/>
    <numFmt numFmtId="179" formatCode="0.00000"/>
    <numFmt numFmtId="180" formatCode="0.0%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_р_._-;\-* #,##0.0000_р_._-;_-* &quot;-&quot;??_р_._-;_-@_-"/>
    <numFmt numFmtId="185" formatCode="_-* #,##0.0000\ _L_s_-;\-* #,##0.0000\ _L_s_-;_-* &quot;-&quot;??\ _L_s_-;_-@_-"/>
    <numFmt numFmtId="186" formatCode="0.000000"/>
    <numFmt numFmtId="187" formatCode="#,##0.00&quot;р.&quot;"/>
    <numFmt numFmtId="188" formatCode="_-* #,##0.00_-;\-* #,##0.00_-;_-* \-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"/>
    <numFmt numFmtId="194" formatCode="#,##0.0"/>
    <numFmt numFmtId="195" formatCode="_-* #,##0.000_-;\-* #,##0.000_-;_-* &quot;-&quot;??_-;_-@_-"/>
    <numFmt numFmtId="196" formatCode="0.0000000"/>
    <numFmt numFmtId="197" formatCode="&quot;Ls&quot;\ #,##0.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altCenturyOldStyle"/>
      <family val="2"/>
    </font>
    <font>
      <sz val="10"/>
      <color indexed="8"/>
      <name val="MS Sans Serif"/>
      <family val="2"/>
    </font>
    <font>
      <sz val="10"/>
      <name val="Tahom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Helv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u val="single"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double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/>
      <top/>
      <bottom style="thin"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32" borderId="0">
      <alignment vertical="center" wrapText="1"/>
      <protection/>
    </xf>
    <xf numFmtId="0" fontId="2" fillId="32" borderId="0">
      <alignment vertical="center" wrapText="1"/>
      <protection/>
    </xf>
    <xf numFmtId="0" fontId="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</cellStyleXfs>
  <cellXfs count="16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2" fillId="0" borderId="0" xfId="0" applyFont="1" applyAlignment="1">
      <alignment/>
    </xf>
    <xf numFmtId="0" fontId="60" fillId="0" borderId="0" xfId="0" applyFont="1" applyAlignment="1">
      <alignment/>
    </xf>
    <xf numFmtId="2" fontId="0" fillId="0" borderId="0" xfId="0" applyNumberFormat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61" fillId="0" borderId="0" xfId="0" applyFont="1" applyAlignment="1">
      <alignment horizontal="right"/>
    </xf>
    <xf numFmtId="0" fontId="59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57" applyNumberFormat="1" applyFont="1" applyFill="1" applyBorder="1" applyAlignment="1">
      <alignment horizontal="right"/>
      <protection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12" xfId="0" applyFont="1" applyBorder="1" applyAlignment="1">
      <alignment horizontal="center" vertical="center"/>
    </xf>
    <xf numFmtId="0" fontId="6" fillId="0" borderId="0" xfId="57" applyNumberFormat="1" applyFont="1" applyFill="1" applyBorder="1" applyAlignment="1">
      <alignment horizontal="right"/>
      <protection/>
    </xf>
    <xf numFmtId="0" fontId="2" fillId="0" borderId="0" xfId="0" applyFont="1" applyBorder="1" applyAlignment="1">
      <alignment horizontal="center"/>
    </xf>
    <xf numFmtId="0" fontId="2" fillId="34" borderId="13" xfId="61" applyFont="1" applyFill="1" applyBorder="1" applyAlignment="1">
      <alignment horizontal="center" vertical="center" wrapText="1"/>
      <protection/>
    </xf>
    <xf numFmtId="0" fontId="2" fillId="0" borderId="0" xfId="57" applyNumberFormat="1" applyFont="1" applyFill="1" applyBorder="1" applyAlignment="1">
      <alignment horizontal="right"/>
      <protection/>
    </xf>
    <xf numFmtId="2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9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6" fillId="0" borderId="0" xfId="57" applyNumberFormat="1" applyFont="1" applyFill="1" applyBorder="1" applyAlignment="1" applyProtection="1">
      <alignment horizontal="right"/>
      <protection hidden="1" locked="0"/>
    </xf>
    <xf numFmtId="0" fontId="36" fillId="0" borderId="0" xfId="0" applyFont="1" applyAlignment="1">
      <alignment/>
    </xf>
    <xf numFmtId="0" fontId="5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59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57" applyNumberFormat="1" applyFont="1" applyFill="1" applyBorder="1" applyAlignment="1">
      <alignment horizontal="right"/>
      <protection/>
    </xf>
    <xf numFmtId="2" fontId="2" fillId="0" borderId="14" xfId="57" applyNumberFormat="1" applyFont="1" applyFill="1" applyBorder="1" applyAlignment="1" applyProtection="1">
      <alignment horizontal="center" vertical="center"/>
      <protection hidden="1" locked="0"/>
    </xf>
    <xf numFmtId="9" fontId="2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63" fillId="0" borderId="0" xfId="0" applyFont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59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64" fillId="0" borderId="0" xfId="0" applyFont="1" applyAlignment="1">
      <alignment/>
    </xf>
    <xf numFmtId="0" fontId="7" fillId="0" borderId="0" xfId="0" applyFont="1" applyBorder="1" applyAlignment="1">
      <alignment/>
    </xf>
    <xf numFmtId="49" fontId="11" fillId="0" borderId="0" xfId="0" applyNumberFormat="1" applyFont="1" applyFill="1" applyBorder="1" applyAlignment="1">
      <alignment horizontal="left" vertical="center"/>
    </xf>
    <xf numFmtId="0" fontId="2" fillId="34" borderId="15" xfId="61" applyFont="1" applyFill="1" applyBorder="1" applyAlignment="1">
      <alignment horizontal="center" vertical="center" wrapText="1"/>
      <protection/>
    </xf>
    <xf numFmtId="0" fontId="2" fillId="32" borderId="14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vertical="center" wrapText="1"/>
    </xf>
    <xf numFmtId="0" fontId="6" fillId="32" borderId="16" xfId="0" applyFont="1" applyFill="1" applyBorder="1" applyAlignment="1">
      <alignment vertical="center" wrapText="1"/>
    </xf>
    <xf numFmtId="0" fontId="64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left"/>
    </xf>
    <xf numFmtId="0" fontId="59" fillId="32" borderId="14" xfId="0" applyFont="1" applyFill="1" applyBorder="1" applyAlignment="1">
      <alignment horizontal="left" vertical="center" wrapText="1"/>
    </xf>
    <xf numFmtId="0" fontId="65" fillId="32" borderId="14" xfId="0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59" fillId="32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65" fillId="0" borderId="14" xfId="0" applyFont="1" applyBorder="1" applyAlignment="1">
      <alignment/>
    </xf>
    <xf numFmtId="0" fontId="59" fillId="0" borderId="14" xfId="0" applyFont="1" applyBorder="1" applyAlignment="1">
      <alignment/>
    </xf>
    <xf numFmtId="0" fontId="2" fillId="34" borderId="15" xfId="61" applyFont="1" applyFill="1" applyBorder="1" applyAlignment="1">
      <alignment horizontal="center" vertical="center" wrapText="1"/>
      <protection/>
    </xf>
    <xf numFmtId="0" fontId="2" fillId="34" borderId="19" xfId="61" applyFont="1" applyFill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vertical="justify"/>
    </xf>
    <xf numFmtId="0" fontId="66" fillId="0" borderId="0" xfId="0" applyFont="1" applyAlignment="1">
      <alignment/>
    </xf>
    <xf numFmtId="2" fontId="41" fillId="0" borderId="0" xfId="0" applyNumberFormat="1" applyFont="1" applyFill="1" applyAlignment="1">
      <alignment/>
    </xf>
    <xf numFmtId="0" fontId="59" fillId="0" borderId="0" xfId="0" applyFont="1" applyAlignment="1">
      <alignment horizontal="right" vertical="top"/>
    </xf>
    <xf numFmtId="2" fontId="59" fillId="0" borderId="12" xfId="0" applyNumberFormat="1" applyFont="1" applyBorder="1" applyAlignment="1">
      <alignment horizontal="center" vertical="center"/>
    </xf>
    <xf numFmtId="0" fontId="2" fillId="34" borderId="15" xfId="6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center" wrapText="1"/>
    </xf>
    <xf numFmtId="0" fontId="36" fillId="0" borderId="0" xfId="0" applyFont="1" applyBorder="1" applyAlignment="1">
      <alignment/>
    </xf>
    <xf numFmtId="0" fontId="2" fillId="35" borderId="20" xfId="0" applyFont="1" applyFill="1" applyBorder="1" applyAlignment="1">
      <alignment horizontal="center" vertical="center" wrapText="1"/>
    </xf>
    <xf numFmtId="0" fontId="2" fillId="34" borderId="15" xfId="61" applyFont="1" applyFill="1" applyBorder="1" applyAlignment="1">
      <alignment horizontal="center" vertical="center" wrapText="1"/>
      <protection/>
    </xf>
    <xf numFmtId="0" fontId="62" fillId="0" borderId="0" xfId="0" applyFont="1" applyBorder="1" applyAlignment="1">
      <alignment horizontal="left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2" fillId="0" borderId="14" xfId="70" applyFont="1" applyFill="1" applyBorder="1" applyAlignment="1">
      <alignment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6" fillId="36" borderId="14" xfId="61" applyFont="1" applyFill="1" applyBorder="1" applyAlignment="1">
      <alignment horizontal="center" vertical="center" wrapText="1"/>
      <protection/>
    </xf>
    <xf numFmtId="0" fontId="67" fillId="0" borderId="14" xfId="0" applyFont="1" applyBorder="1" applyAlignment="1">
      <alignment vertical="center"/>
    </xf>
    <xf numFmtId="0" fontId="2" fillId="37" borderId="14" xfId="0" applyNumberFormat="1" applyFont="1" applyFill="1" applyBorder="1" applyAlignment="1">
      <alignment horizontal="left" vertical="top" wrapText="1"/>
    </xf>
    <xf numFmtId="0" fontId="67" fillId="0" borderId="14" xfId="0" applyFont="1" applyBorder="1" applyAlignment="1">
      <alignment vertical="center" wrapText="1"/>
    </xf>
    <xf numFmtId="0" fontId="67" fillId="0" borderId="14" xfId="0" applyFont="1" applyBorder="1" applyAlignment="1">
      <alignment horizontal="right" vertical="center"/>
    </xf>
    <xf numFmtId="0" fontId="67" fillId="0" borderId="12" xfId="0" applyFont="1" applyBorder="1" applyAlignment="1">
      <alignment horizontal="center" vertical="center"/>
    </xf>
    <xf numFmtId="0" fontId="2" fillId="36" borderId="12" xfId="61" applyFont="1" applyFill="1" applyBorder="1" applyAlignment="1">
      <alignment horizontal="center" vertical="center" textRotation="90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0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wrapText="1"/>
    </xf>
    <xf numFmtId="49" fontId="6" fillId="0" borderId="14" xfId="56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65" applyFont="1" applyBorder="1" applyAlignment="1">
      <alignment horizontal="center" wrapText="1"/>
      <protection/>
    </xf>
    <xf numFmtId="0" fontId="2" fillId="0" borderId="14" xfId="64" applyFont="1" applyBorder="1" applyAlignment="1">
      <alignment horizontal="left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2" fillId="0" borderId="12" xfId="65" applyFont="1" applyBorder="1" applyAlignment="1">
      <alignment horizontal="center" vertical="center" wrapText="1"/>
      <protection/>
    </xf>
    <xf numFmtId="0" fontId="2" fillId="34" borderId="15" xfId="61" applyFont="1" applyFill="1" applyBorder="1" applyAlignment="1">
      <alignment horizontal="center" vertical="center" wrapText="1"/>
      <protection/>
    </xf>
    <xf numFmtId="0" fontId="63" fillId="0" borderId="0" xfId="0" applyFont="1" applyBorder="1" applyAlignment="1">
      <alignment vertical="top"/>
    </xf>
    <xf numFmtId="0" fontId="59" fillId="0" borderId="22" xfId="0" applyFont="1" applyBorder="1" applyAlignment="1">
      <alignment horizontal="right"/>
    </xf>
    <xf numFmtId="0" fontId="0" fillId="0" borderId="0" xfId="0" applyAlignment="1">
      <alignment horizontal="right"/>
    </xf>
    <xf numFmtId="178" fontId="59" fillId="0" borderId="12" xfId="0" applyNumberFormat="1" applyFont="1" applyBorder="1" applyAlignment="1">
      <alignment horizontal="center" vertical="center"/>
    </xf>
    <xf numFmtId="178" fontId="2" fillId="0" borderId="12" xfId="63" applyNumberFormat="1" applyFont="1" applyFill="1" applyBorder="1" applyAlignment="1">
      <alignment horizontal="center" vertical="center"/>
      <protection/>
    </xf>
    <xf numFmtId="2" fontId="2" fillId="0" borderId="12" xfId="63" applyNumberFormat="1" applyFont="1" applyFill="1" applyBorder="1" applyAlignment="1">
      <alignment horizontal="center" vertical="center"/>
      <protection/>
    </xf>
    <xf numFmtId="0" fontId="15" fillId="0" borderId="12" xfId="0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15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right"/>
    </xf>
    <xf numFmtId="0" fontId="2" fillId="34" borderId="15" xfId="6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0" fontId="16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178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62" fillId="0" borderId="0" xfId="0" applyFont="1" applyBorder="1" applyAlignment="1">
      <alignment horizontal="left"/>
    </xf>
    <xf numFmtId="0" fontId="61" fillId="0" borderId="0" xfId="0" applyFont="1" applyAlignment="1">
      <alignment horizontal="center"/>
    </xf>
    <xf numFmtId="0" fontId="2" fillId="34" borderId="15" xfId="61" applyFont="1" applyFill="1" applyBorder="1" applyAlignment="1">
      <alignment horizontal="center" vertical="center" wrapText="1"/>
      <protection/>
    </xf>
    <xf numFmtId="0" fontId="2" fillId="34" borderId="19" xfId="61" applyFont="1" applyFill="1" applyBorder="1" applyAlignment="1">
      <alignment horizontal="center" vertical="center" wrapText="1"/>
      <protection/>
    </xf>
    <xf numFmtId="0" fontId="68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197" fontId="2" fillId="34" borderId="15" xfId="61" applyNumberFormat="1" applyFont="1" applyFill="1" applyBorder="1" applyAlignment="1">
      <alignment horizontal="center" vertical="center" wrapText="1"/>
      <protection/>
    </xf>
    <xf numFmtId="197" fontId="2" fillId="34" borderId="19" xfId="61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4" xfId="59"/>
    <cellStyle name="Normal 4 2 2" xfId="60"/>
    <cellStyle name="Normal 8" xfId="61"/>
    <cellStyle name="Normal 9" xfId="62"/>
    <cellStyle name="Normal_Celtniecibas tames - Bernudarzi" xfId="63"/>
    <cellStyle name="Normal_Dz.Nr1" xfId="64"/>
    <cellStyle name="Normal_RS_spec_vent_17.05" xfId="65"/>
    <cellStyle name="Note" xfId="66"/>
    <cellStyle name="Output" xfId="67"/>
    <cellStyle name="Percent" xfId="68"/>
    <cellStyle name="Style 1" xfId="69"/>
    <cellStyle name="Style 1 2" xfId="70"/>
    <cellStyle name="Title" xfId="71"/>
    <cellStyle name="Total" xfId="72"/>
    <cellStyle name="Warning Text" xfId="73"/>
    <cellStyle name="Обычный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" name="Text Box 125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2" name="Text Box 126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3" name="Text Box 127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4" name="Text Box 128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5" name="Text Box 129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6" name="Text Box 130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7" name="Text Box 131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8" name="Text Box 132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9" name="Text Box 133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0" name="Text Box 134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1" name="Text Box 135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2" name="Text Box 136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3" name="Text Box 137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4" name="Text Box 138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5" name="Text Box 139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123825</xdr:rowOff>
    </xdr:to>
    <xdr:sp fLocksText="0">
      <xdr:nvSpPr>
        <xdr:cNvPr id="16" name="Text Box 140"/>
        <xdr:cNvSpPr txBox="1">
          <a:spLocks noChangeArrowheads="1"/>
        </xdr:cNvSpPr>
      </xdr:nvSpPr>
      <xdr:spPr>
        <a:xfrm>
          <a:off x="2085975" y="3067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123825</xdr:rowOff>
    </xdr:to>
    <xdr:sp fLocksText="0">
      <xdr:nvSpPr>
        <xdr:cNvPr id="17" name="Text Box 141"/>
        <xdr:cNvSpPr txBox="1">
          <a:spLocks noChangeArrowheads="1"/>
        </xdr:cNvSpPr>
      </xdr:nvSpPr>
      <xdr:spPr>
        <a:xfrm>
          <a:off x="2085975" y="3067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123825</xdr:rowOff>
    </xdr:to>
    <xdr:sp fLocksText="0">
      <xdr:nvSpPr>
        <xdr:cNvPr id="18" name="Text Box 142"/>
        <xdr:cNvSpPr txBox="1">
          <a:spLocks noChangeArrowheads="1"/>
        </xdr:cNvSpPr>
      </xdr:nvSpPr>
      <xdr:spPr>
        <a:xfrm>
          <a:off x="2085975" y="3067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9" name="Text Box 143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20" name="Text Box 144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21" name="Text Box 145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22" name="Text Box 146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23" name="Text Box 147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24" name="Text Box 148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25" name="Text Box 149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26" name="Text Box 150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27" name="Text Box 151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28" name="Text Box 152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29" name="Text Box 153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30" name="Text Box 154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31" name="Text Box 155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32" name="Text Box 156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33" name="Text Box 157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34" name="Text Box 158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35" name="Text Box 159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36" name="Text Box 160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37" name="Text Box 161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38" name="Text Box 162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39" name="Text Box 163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40" name="Text Box 164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41" name="Text Box 165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42" name="Text Box 166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43" name="Text Box 167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44" name="Text Box 168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45" name="Text Box 169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46" name="Text Box 170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47" name="Text Box 171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48" name="Text Box 172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49" name="Text Box 173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50" name="Text Box 174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51" name="Text Box 175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52" name="Text Box 176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53" name="Text Box 177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54" name="Text Box 178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55" name="Text Box 182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56" name="Text Box 183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57" name="Text Box 184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58" name="Text Box 188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59" name="Text Box 189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60" name="Text Box 190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61" name="Text Box 200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62" name="Text Box 201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63" name="Text Box 202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64" name="Text Box 206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65" name="Text Box 207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66" name="Text Box 208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67" name="Text Box 212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68" name="Text Box 213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69" name="Text Box 214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70" name="Text Box 125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71" name="Text Box 126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72" name="Text Box 127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73" name="Text Box 128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74" name="Text Box 129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75" name="Text Box 130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76" name="Text Box 143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77" name="Text Box 144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78" name="Text Box 145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79" name="Text Box 146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80" name="Text Box 147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81" name="Text Box 148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82" name="Text Box 149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83" name="Text Box 150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84" name="Text Box 151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85" name="Text Box 161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86" name="Text Box 162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87" name="Text Box 163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88" name="Text Box 164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89" name="Text Box 165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90" name="Text Box 166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91" name="Text Box 167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92" name="Text Box 168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93" name="Text Box 169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94" name="Text Box 170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95" name="Text Box 171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96" name="Text Box 172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97" name="Text Box 125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98" name="Text Box 126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99" name="Text Box 127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100" name="Text Box 128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101" name="Text Box 129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102" name="Text Box 130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03" name="Text Box 143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04" name="Text Box 144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05" name="Text Box 145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06" name="Text Box 146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07" name="Text Box 147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08" name="Text Box 148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109" name="Text Box 149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110" name="Text Box 150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111" name="Text Box 151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12" name="Text Box 161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13" name="Text Box 162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14" name="Text Box 163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15" name="Text Box 164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16" name="Text Box 165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17" name="Text Box 166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18" name="Text Box 167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19" name="Text Box 168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20" name="Text Box 169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121" name="Text Box 170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122" name="Text Box 171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133350</xdr:rowOff>
    </xdr:to>
    <xdr:sp fLocksText="0">
      <xdr:nvSpPr>
        <xdr:cNvPr id="123" name="Text Box 172"/>
        <xdr:cNvSpPr txBox="1">
          <a:spLocks noChangeArrowheads="1"/>
        </xdr:cNvSpPr>
      </xdr:nvSpPr>
      <xdr:spPr>
        <a:xfrm>
          <a:off x="2085975" y="3067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114300</xdr:rowOff>
    </xdr:to>
    <xdr:sp fLocksText="0">
      <xdr:nvSpPr>
        <xdr:cNvPr id="124" name="Text Box 125"/>
        <xdr:cNvSpPr txBox="1">
          <a:spLocks noChangeArrowheads="1"/>
        </xdr:cNvSpPr>
      </xdr:nvSpPr>
      <xdr:spPr>
        <a:xfrm>
          <a:off x="2085975" y="306705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114300</xdr:rowOff>
    </xdr:to>
    <xdr:sp fLocksText="0">
      <xdr:nvSpPr>
        <xdr:cNvPr id="125" name="Text Box 126"/>
        <xdr:cNvSpPr txBox="1">
          <a:spLocks noChangeArrowheads="1"/>
        </xdr:cNvSpPr>
      </xdr:nvSpPr>
      <xdr:spPr>
        <a:xfrm>
          <a:off x="2085975" y="306705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114300</xdr:rowOff>
    </xdr:to>
    <xdr:sp fLocksText="0">
      <xdr:nvSpPr>
        <xdr:cNvPr id="126" name="Text Box 127"/>
        <xdr:cNvSpPr txBox="1">
          <a:spLocks noChangeArrowheads="1"/>
        </xdr:cNvSpPr>
      </xdr:nvSpPr>
      <xdr:spPr>
        <a:xfrm>
          <a:off x="2085975" y="306705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27" name="Text Box 128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28" name="Text Box 129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29" name="Text Box 130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114300</xdr:rowOff>
    </xdr:to>
    <xdr:sp fLocksText="0">
      <xdr:nvSpPr>
        <xdr:cNvPr id="130" name="Text Box 143"/>
        <xdr:cNvSpPr txBox="1">
          <a:spLocks noChangeArrowheads="1"/>
        </xdr:cNvSpPr>
      </xdr:nvSpPr>
      <xdr:spPr>
        <a:xfrm>
          <a:off x="2085975" y="306705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114300</xdr:rowOff>
    </xdr:to>
    <xdr:sp fLocksText="0">
      <xdr:nvSpPr>
        <xdr:cNvPr id="131" name="Text Box 144"/>
        <xdr:cNvSpPr txBox="1">
          <a:spLocks noChangeArrowheads="1"/>
        </xdr:cNvSpPr>
      </xdr:nvSpPr>
      <xdr:spPr>
        <a:xfrm>
          <a:off x="2085975" y="306705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114300</xdr:rowOff>
    </xdr:to>
    <xdr:sp fLocksText="0">
      <xdr:nvSpPr>
        <xdr:cNvPr id="132" name="Text Box 145"/>
        <xdr:cNvSpPr txBox="1">
          <a:spLocks noChangeArrowheads="1"/>
        </xdr:cNvSpPr>
      </xdr:nvSpPr>
      <xdr:spPr>
        <a:xfrm>
          <a:off x="2085975" y="306705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133" name="Text Box 146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134" name="Text Box 147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135" name="Text Box 148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36" name="Text Box 149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37" name="Text Box 150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38" name="Text Box 151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114300</xdr:rowOff>
    </xdr:to>
    <xdr:sp fLocksText="0">
      <xdr:nvSpPr>
        <xdr:cNvPr id="139" name="Text Box 161"/>
        <xdr:cNvSpPr txBox="1">
          <a:spLocks noChangeArrowheads="1"/>
        </xdr:cNvSpPr>
      </xdr:nvSpPr>
      <xdr:spPr>
        <a:xfrm>
          <a:off x="2085975" y="306705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114300</xdr:rowOff>
    </xdr:to>
    <xdr:sp fLocksText="0">
      <xdr:nvSpPr>
        <xdr:cNvPr id="140" name="Text Box 162"/>
        <xdr:cNvSpPr txBox="1">
          <a:spLocks noChangeArrowheads="1"/>
        </xdr:cNvSpPr>
      </xdr:nvSpPr>
      <xdr:spPr>
        <a:xfrm>
          <a:off x="2085975" y="306705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114300</xdr:rowOff>
    </xdr:to>
    <xdr:sp fLocksText="0">
      <xdr:nvSpPr>
        <xdr:cNvPr id="141" name="Text Box 163"/>
        <xdr:cNvSpPr txBox="1">
          <a:spLocks noChangeArrowheads="1"/>
        </xdr:cNvSpPr>
      </xdr:nvSpPr>
      <xdr:spPr>
        <a:xfrm>
          <a:off x="2085975" y="306705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114300</xdr:rowOff>
    </xdr:to>
    <xdr:sp fLocksText="0">
      <xdr:nvSpPr>
        <xdr:cNvPr id="142" name="Text Box 164"/>
        <xdr:cNvSpPr txBox="1">
          <a:spLocks noChangeArrowheads="1"/>
        </xdr:cNvSpPr>
      </xdr:nvSpPr>
      <xdr:spPr>
        <a:xfrm>
          <a:off x="2085975" y="306705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114300</xdr:rowOff>
    </xdr:to>
    <xdr:sp fLocksText="0">
      <xdr:nvSpPr>
        <xdr:cNvPr id="143" name="Text Box 165"/>
        <xdr:cNvSpPr txBox="1">
          <a:spLocks noChangeArrowheads="1"/>
        </xdr:cNvSpPr>
      </xdr:nvSpPr>
      <xdr:spPr>
        <a:xfrm>
          <a:off x="2085975" y="306705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114300</xdr:rowOff>
    </xdr:to>
    <xdr:sp fLocksText="0">
      <xdr:nvSpPr>
        <xdr:cNvPr id="144" name="Text Box 166"/>
        <xdr:cNvSpPr txBox="1">
          <a:spLocks noChangeArrowheads="1"/>
        </xdr:cNvSpPr>
      </xdr:nvSpPr>
      <xdr:spPr>
        <a:xfrm>
          <a:off x="2085975" y="306705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145" name="Text Box 167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146" name="Text Box 168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152400</xdr:rowOff>
    </xdr:to>
    <xdr:sp fLocksText="0">
      <xdr:nvSpPr>
        <xdr:cNvPr id="147" name="Text Box 169"/>
        <xdr:cNvSpPr txBox="1">
          <a:spLocks noChangeArrowheads="1"/>
        </xdr:cNvSpPr>
      </xdr:nvSpPr>
      <xdr:spPr>
        <a:xfrm>
          <a:off x="2085975" y="30670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48" name="Text Box 170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49" name="Text Box 171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1704975</xdr:colOff>
      <xdr:row>15</xdr:row>
      <xdr:rowOff>190500</xdr:rowOff>
    </xdr:from>
    <xdr:to>
      <xdr:col>1</xdr:col>
      <xdr:colOff>1828800</xdr:colOff>
      <xdr:row>16</xdr:row>
      <xdr:rowOff>142875</xdr:rowOff>
    </xdr:to>
    <xdr:sp fLocksText="0">
      <xdr:nvSpPr>
        <xdr:cNvPr id="150" name="Text Box 172"/>
        <xdr:cNvSpPr txBox="1">
          <a:spLocks noChangeArrowheads="1"/>
        </xdr:cNvSpPr>
      </xdr:nvSpPr>
      <xdr:spPr>
        <a:xfrm>
          <a:off x="2085975" y="3067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2143125</xdr:colOff>
      <xdr:row>15</xdr:row>
      <xdr:rowOff>190500</xdr:rowOff>
    </xdr:from>
    <xdr:to>
      <xdr:col>1</xdr:col>
      <xdr:colOff>2257425</xdr:colOff>
      <xdr:row>16</xdr:row>
      <xdr:rowOff>123825</xdr:rowOff>
    </xdr:to>
    <xdr:sp fLocksText="0">
      <xdr:nvSpPr>
        <xdr:cNvPr id="151" name="Text Box 182"/>
        <xdr:cNvSpPr txBox="1">
          <a:spLocks noChangeArrowheads="1"/>
        </xdr:cNvSpPr>
      </xdr:nvSpPr>
      <xdr:spPr>
        <a:xfrm>
          <a:off x="2524125" y="30670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2143125</xdr:colOff>
      <xdr:row>15</xdr:row>
      <xdr:rowOff>190500</xdr:rowOff>
    </xdr:from>
    <xdr:to>
      <xdr:col>1</xdr:col>
      <xdr:colOff>2257425</xdr:colOff>
      <xdr:row>16</xdr:row>
      <xdr:rowOff>123825</xdr:rowOff>
    </xdr:to>
    <xdr:sp fLocksText="0">
      <xdr:nvSpPr>
        <xdr:cNvPr id="152" name="Text Box 183"/>
        <xdr:cNvSpPr txBox="1">
          <a:spLocks noChangeArrowheads="1"/>
        </xdr:cNvSpPr>
      </xdr:nvSpPr>
      <xdr:spPr>
        <a:xfrm>
          <a:off x="2524125" y="30670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2143125</xdr:colOff>
      <xdr:row>15</xdr:row>
      <xdr:rowOff>190500</xdr:rowOff>
    </xdr:from>
    <xdr:to>
      <xdr:col>1</xdr:col>
      <xdr:colOff>2257425</xdr:colOff>
      <xdr:row>16</xdr:row>
      <xdr:rowOff>123825</xdr:rowOff>
    </xdr:to>
    <xdr:sp fLocksText="0">
      <xdr:nvSpPr>
        <xdr:cNvPr id="153" name="Text Box 184"/>
        <xdr:cNvSpPr txBox="1">
          <a:spLocks noChangeArrowheads="1"/>
        </xdr:cNvSpPr>
      </xdr:nvSpPr>
      <xdr:spPr>
        <a:xfrm>
          <a:off x="2524125" y="30670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2143125</xdr:colOff>
      <xdr:row>15</xdr:row>
      <xdr:rowOff>190500</xdr:rowOff>
    </xdr:from>
    <xdr:to>
      <xdr:col>1</xdr:col>
      <xdr:colOff>2257425</xdr:colOff>
      <xdr:row>16</xdr:row>
      <xdr:rowOff>123825</xdr:rowOff>
    </xdr:to>
    <xdr:sp fLocksText="0">
      <xdr:nvSpPr>
        <xdr:cNvPr id="154" name="Text Box 188"/>
        <xdr:cNvSpPr txBox="1">
          <a:spLocks noChangeArrowheads="1"/>
        </xdr:cNvSpPr>
      </xdr:nvSpPr>
      <xdr:spPr>
        <a:xfrm>
          <a:off x="2524125" y="30670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2143125</xdr:colOff>
      <xdr:row>15</xdr:row>
      <xdr:rowOff>190500</xdr:rowOff>
    </xdr:from>
    <xdr:to>
      <xdr:col>1</xdr:col>
      <xdr:colOff>2257425</xdr:colOff>
      <xdr:row>16</xdr:row>
      <xdr:rowOff>123825</xdr:rowOff>
    </xdr:to>
    <xdr:sp fLocksText="0">
      <xdr:nvSpPr>
        <xdr:cNvPr id="155" name="Text Box 189"/>
        <xdr:cNvSpPr txBox="1">
          <a:spLocks noChangeArrowheads="1"/>
        </xdr:cNvSpPr>
      </xdr:nvSpPr>
      <xdr:spPr>
        <a:xfrm>
          <a:off x="2524125" y="30670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2143125</xdr:colOff>
      <xdr:row>15</xdr:row>
      <xdr:rowOff>190500</xdr:rowOff>
    </xdr:from>
    <xdr:to>
      <xdr:col>1</xdr:col>
      <xdr:colOff>2257425</xdr:colOff>
      <xdr:row>16</xdr:row>
      <xdr:rowOff>123825</xdr:rowOff>
    </xdr:to>
    <xdr:sp fLocksText="0">
      <xdr:nvSpPr>
        <xdr:cNvPr id="156" name="Text Box 190"/>
        <xdr:cNvSpPr txBox="1">
          <a:spLocks noChangeArrowheads="1"/>
        </xdr:cNvSpPr>
      </xdr:nvSpPr>
      <xdr:spPr>
        <a:xfrm>
          <a:off x="2524125" y="30670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2143125</xdr:colOff>
      <xdr:row>15</xdr:row>
      <xdr:rowOff>190500</xdr:rowOff>
    </xdr:from>
    <xdr:to>
      <xdr:col>1</xdr:col>
      <xdr:colOff>2257425</xdr:colOff>
      <xdr:row>16</xdr:row>
      <xdr:rowOff>123825</xdr:rowOff>
    </xdr:to>
    <xdr:sp fLocksText="0">
      <xdr:nvSpPr>
        <xdr:cNvPr id="157" name="Text Box 200"/>
        <xdr:cNvSpPr txBox="1">
          <a:spLocks noChangeArrowheads="1"/>
        </xdr:cNvSpPr>
      </xdr:nvSpPr>
      <xdr:spPr>
        <a:xfrm>
          <a:off x="2524125" y="30670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2143125</xdr:colOff>
      <xdr:row>15</xdr:row>
      <xdr:rowOff>190500</xdr:rowOff>
    </xdr:from>
    <xdr:to>
      <xdr:col>1</xdr:col>
      <xdr:colOff>2257425</xdr:colOff>
      <xdr:row>16</xdr:row>
      <xdr:rowOff>123825</xdr:rowOff>
    </xdr:to>
    <xdr:sp fLocksText="0">
      <xdr:nvSpPr>
        <xdr:cNvPr id="158" name="Text Box 201"/>
        <xdr:cNvSpPr txBox="1">
          <a:spLocks noChangeArrowheads="1"/>
        </xdr:cNvSpPr>
      </xdr:nvSpPr>
      <xdr:spPr>
        <a:xfrm>
          <a:off x="2524125" y="30670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2143125</xdr:colOff>
      <xdr:row>15</xdr:row>
      <xdr:rowOff>190500</xdr:rowOff>
    </xdr:from>
    <xdr:to>
      <xdr:col>1</xdr:col>
      <xdr:colOff>2257425</xdr:colOff>
      <xdr:row>16</xdr:row>
      <xdr:rowOff>123825</xdr:rowOff>
    </xdr:to>
    <xdr:sp fLocksText="0">
      <xdr:nvSpPr>
        <xdr:cNvPr id="159" name="Text Box 202"/>
        <xdr:cNvSpPr txBox="1">
          <a:spLocks noChangeArrowheads="1"/>
        </xdr:cNvSpPr>
      </xdr:nvSpPr>
      <xdr:spPr>
        <a:xfrm>
          <a:off x="2524125" y="30670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2143125</xdr:colOff>
      <xdr:row>15</xdr:row>
      <xdr:rowOff>190500</xdr:rowOff>
    </xdr:from>
    <xdr:to>
      <xdr:col>1</xdr:col>
      <xdr:colOff>2257425</xdr:colOff>
      <xdr:row>16</xdr:row>
      <xdr:rowOff>123825</xdr:rowOff>
    </xdr:to>
    <xdr:sp fLocksText="0">
      <xdr:nvSpPr>
        <xdr:cNvPr id="160" name="Text Box 206"/>
        <xdr:cNvSpPr txBox="1">
          <a:spLocks noChangeArrowheads="1"/>
        </xdr:cNvSpPr>
      </xdr:nvSpPr>
      <xdr:spPr>
        <a:xfrm>
          <a:off x="2524125" y="30670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2143125</xdr:colOff>
      <xdr:row>15</xdr:row>
      <xdr:rowOff>190500</xdr:rowOff>
    </xdr:from>
    <xdr:to>
      <xdr:col>1</xdr:col>
      <xdr:colOff>2257425</xdr:colOff>
      <xdr:row>16</xdr:row>
      <xdr:rowOff>123825</xdr:rowOff>
    </xdr:to>
    <xdr:sp fLocksText="0">
      <xdr:nvSpPr>
        <xdr:cNvPr id="161" name="Text Box 207"/>
        <xdr:cNvSpPr txBox="1">
          <a:spLocks noChangeArrowheads="1"/>
        </xdr:cNvSpPr>
      </xdr:nvSpPr>
      <xdr:spPr>
        <a:xfrm>
          <a:off x="2524125" y="30670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2143125</xdr:colOff>
      <xdr:row>15</xdr:row>
      <xdr:rowOff>190500</xdr:rowOff>
    </xdr:from>
    <xdr:to>
      <xdr:col>1</xdr:col>
      <xdr:colOff>2257425</xdr:colOff>
      <xdr:row>16</xdr:row>
      <xdr:rowOff>123825</xdr:rowOff>
    </xdr:to>
    <xdr:sp fLocksText="0">
      <xdr:nvSpPr>
        <xdr:cNvPr id="162" name="Text Box 208"/>
        <xdr:cNvSpPr txBox="1">
          <a:spLocks noChangeArrowheads="1"/>
        </xdr:cNvSpPr>
      </xdr:nvSpPr>
      <xdr:spPr>
        <a:xfrm>
          <a:off x="2524125" y="30670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2143125</xdr:colOff>
      <xdr:row>15</xdr:row>
      <xdr:rowOff>190500</xdr:rowOff>
    </xdr:from>
    <xdr:to>
      <xdr:col>1</xdr:col>
      <xdr:colOff>2257425</xdr:colOff>
      <xdr:row>16</xdr:row>
      <xdr:rowOff>123825</xdr:rowOff>
    </xdr:to>
    <xdr:sp fLocksText="0">
      <xdr:nvSpPr>
        <xdr:cNvPr id="163" name="Text Box 212"/>
        <xdr:cNvSpPr txBox="1">
          <a:spLocks noChangeArrowheads="1"/>
        </xdr:cNvSpPr>
      </xdr:nvSpPr>
      <xdr:spPr>
        <a:xfrm>
          <a:off x="2524125" y="30670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2143125</xdr:colOff>
      <xdr:row>15</xdr:row>
      <xdr:rowOff>190500</xdr:rowOff>
    </xdr:from>
    <xdr:to>
      <xdr:col>1</xdr:col>
      <xdr:colOff>2257425</xdr:colOff>
      <xdr:row>16</xdr:row>
      <xdr:rowOff>123825</xdr:rowOff>
    </xdr:to>
    <xdr:sp fLocksText="0">
      <xdr:nvSpPr>
        <xdr:cNvPr id="164" name="Text Box 213"/>
        <xdr:cNvSpPr txBox="1">
          <a:spLocks noChangeArrowheads="1"/>
        </xdr:cNvSpPr>
      </xdr:nvSpPr>
      <xdr:spPr>
        <a:xfrm>
          <a:off x="2524125" y="30670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2143125</xdr:colOff>
      <xdr:row>15</xdr:row>
      <xdr:rowOff>190500</xdr:rowOff>
    </xdr:from>
    <xdr:to>
      <xdr:col>1</xdr:col>
      <xdr:colOff>2257425</xdr:colOff>
      <xdr:row>16</xdr:row>
      <xdr:rowOff>123825</xdr:rowOff>
    </xdr:to>
    <xdr:sp fLocksText="0">
      <xdr:nvSpPr>
        <xdr:cNvPr id="165" name="Text Box 214"/>
        <xdr:cNvSpPr txBox="1">
          <a:spLocks noChangeArrowheads="1"/>
        </xdr:cNvSpPr>
      </xdr:nvSpPr>
      <xdr:spPr>
        <a:xfrm>
          <a:off x="2524125" y="30670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7.57421875" style="0" customWidth="1"/>
    <col min="2" max="2" width="9.57421875" style="0" customWidth="1"/>
    <col min="3" max="3" width="41.7109375" style="0" customWidth="1"/>
    <col min="4" max="4" width="18.28125" style="0" customWidth="1"/>
    <col min="5" max="5" width="9.7109375" style="0" customWidth="1"/>
    <col min="6" max="6" width="10.8515625" style="0" customWidth="1"/>
    <col min="7" max="7" width="9.57421875" style="0" bestFit="1" customWidth="1"/>
    <col min="8" max="8" width="10.140625" style="0" customWidth="1"/>
    <col min="9" max="9" width="9.57421875" style="0" bestFit="1" customWidth="1"/>
    <col min="10" max="10" width="10.57421875" style="0" bestFit="1" customWidth="1"/>
  </cols>
  <sheetData>
    <row r="1" spans="1:8" ht="15">
      <c r="A1" s="67"/>
      <c r="B1" s="67"/>
      <c r="C1" s="69"/>
      <c r="D1" s="1"/>
      <c r="E1" s="67"/>
      <c r="F1" s="68"/>
      <c r="G1" s="4"/>
      <c r="H1" s="11"/>
    </row>
    <row r="2" spans="1:8" ht="15">
      <c r="A2" s="67"/>
      <c r="B2" s="67"/>
      <c r="C2" s="69"/>
      <c r="D2" s="1"/>
      <c r="E2" s="67"/>
      <c r="F2" s="68"/>
      <c r="G2" s="4"/>
      <c r="H2" s="11"/>
    </row>
    <row r="4" spans="3:4" ht="15">
      <c r="C4" s="1"/>
      <c r="D4" s="125"/>
    </row>
    <row r="5" spans="3:4" ht="15">
      <c r="C5" s="1"/>
      <c r="D5" s="125"/>
    </row>
    <row r="6" spans="3:4" ht="15">
      <c r="C6" s="135"/>
      <c r="D6" s="124"/>
    </row>
    <row r="7" spans="3:4" ht="15">
      <c r="C7" s="123"/>
      <c r="D7" s="123"/>
    </row>
    <row r="9" spans="3:4" ht="15.75">
      <c r="C9" s="155" t="s">
        <v>389</v>
      </c>
      <c r="D9" s="155"/>
    </row>
    <row r="10" spans="3:4" ht="15.75">
      <c r="C10" s="7"/>
      <c r="D10" s="7"/>
    </row>
    <row r="11" spans="1:4" ht="15">
      <c r="A11" s="13" t="s">
        <v>58</v>
      </c>
      <c r="C11" s="154" t="s">
        <v>370</v>
      </c>
      <c r="D11" s="154"/>
    </row>
    <row r="12" spans="3:4" ht="15">
      <c r="C12" s="28"/>
      <c r="D12" s="27"/>
    </row>
    <row r="13" spans="1:4" ht="15.75">
      <c r="A13" t="s">
        <v>59</v>
      </c>
      <c r="C13" s="30" t="s">
        <v>371</v>
      </c>
      <c r="D13" s="7"/>
    </row>
    <row r="14" spans="1:4" ht="15.75">
      <c r="A14" t="s">
        <v>60</v>
      </c>
      <c r="C14" s="88" t="s">
        <v>372</v>
      </c>
      <c r="D14" s="7"/>
    </row>
    <row r="15" spans="3:4" ht="15.75">
      <c r="C15" s="7"/>
      <c r="D15" s="7"/>
    </row>
    <row r="16" spans="1:6" ht="15">
      <c r="A16" s="1"/>
      <c r="B16" s="6" t="s">
        <v>61</v>
      </c>
      <c r="C16" s="6" t="s">
        <v>62</v>
      </c>
      <c r="D16" s="6" t="s">
        <v>391</v>
      </c>
      <c r="E16" s="29"/>
      <c r="F16" s="29"/>
    </row>
    <row r="17" spans="1:4" ht="15">
      <c r="A17" s="1"/>
      <c r="B17" s="62">
        <v>1</v>
      </c>
      <c r="C17" s="65" t="s">
        <v>56</v>
      </c>
      <c r="D17" s="5"/>
    </row>
    <row r="18" spans="1:5" ht="15">
      <c r="A18" s="1"/>
      <c r="B18" s="8">
        <v>7</v>
      </c>
      <c r="C18" s="74" t="s">
        <v>204</v>
      </c>
      <c r="D18" s="63">
        <v>1</v>
      </c>
      <c r="E18" s="4"/>
    </row>
    <row r="19" spans="2:4" ht="25.5" customHeight="1">
      <c r="B19" s="36">
        <v>14</v>
      </c>
      <c r="C19" s="65" t="s">
        <v>57</v>
      </c>
      <c r="D19" s="63"/>
    </row>
    <row r="20" spans="2:4" ht="27" customHeight="1">
      <c r="B20" s="36">
        <v>15</v>
      </c>
      <c r="C20" s="66" t="s">
        <v>362</v>
      </c>
      <c r="D20" s="63" t="s">
        <v>19</v>
      </c>
    </row>
    <row r="21" spans="2:4" ht="15">
      <c r="B21" s="36">
        <v>16</v>
      </c>
      <c r="C21" s="66" t="s">
        <v>363</v>
      </c>
      <c r="D21" s="63" t="s">
        <v>20</v>
      </c>
    </row>
    <row r="22" spans="2:4" ht="15">
      <c r="B22" s="36">
        <v>17</v>
      </c>
      <c r="C22" s="66" t="s">
        <v>364</v>
      </c>
      <c r="D22" s="63" t="s">
        <v>21</v>
      </c>
    </row>
    <row r="23" spans="2:4" ht="15">
      <c r="B23" s="36">
        <v>19</v>
      </c>
      <c r="C23" s="66" t="s">
        <v>365</v>
      </c>
      <c r="D23" s="63" t="s">
        <v>23</v>
      </c>
    </row>
    <row r="24" spans="2:4" ht="23.25" customHeight="1">
      <c r="B24" s="36"/>
      <c r="C24" s="66" t="s">
        <v>127</v>
      </c>
      <c r="D24" s="63" t="s">
        <v>233</v>
      </c>
    </row>
    <row r="25" spans="2:4" ht="15">
      <c r="B25" s="36">
        <v>20</v>
      </c>
      <c r="C25" s="66" t="s">
        <v>185</v>
      </c>
      <c r="D25" s="63">
        <v>4</v>
      </c>
    </row>
    <row r="26" spans="2:4" ht="15">
      <c r="B26" s="36">
        <v>21</v>
      </c>
      <c r="C26" s="66" t="s">
        <v>149</v>
      </c>
      <c r="D26" s="63">
        <v>5</v>
      </c>
    </row>
    <row r="27" spans="2:4" ht="15">
      <c r="B27" s="36">
        <v>22</v>
      </c>
      <c r="C27" s="64" t="s">
        <v>2</v>
      </c>
      <c r="D27" s="63">
        <v>6</v>
      </c>
    </row>
    <row r="28" spans="2:4" ht="15">
      <c r="B28" s="36"/>
      <c r="C28" s="65" t="s">
        <v>69</v>
      </c>
      <c r="D28" s="63"/>
    </row>
    <row r="29" spans="2:4" ht="15">
      <c r="B29" s="36">
        <v>23</v>
      </c>
      <c r="C29" s="74" t="s">
        <v>158</v>
      </c>
      <c r="D29" s="63">
        <v>7</v>
      </c>
    </row>
  </sheetData>
  <sheetProtection/>
  <mergeCells count="2">
    <mergeCell ref="C11:D11"/>
    <mergeCell ref="C9:D9"/>
  </mergeCells>
  <printOptions/>
  <pageMargins left="0.7874015748031497" right="0.1968503937007874" top="0.7874015748031497" bottom="0.3937007874015748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0">
      <selection activeCell="F12" sqref="F12"/>
    </sheetView>
  </sheetViews>
  <sheetFormatPr defaultColWidth="9.140625" defaultRowHeight="15"/>
  <cols>
    <col min="1" max="1" width="5.140625" style="23" customWidth="1"/>
    <col min="2" max="2" width="44.7109375" style="23" customWidth="1"/>
    <col min="3" max="4" width="23.421875" style="23" customWidth="1"/>
    <col min="5" max="16384" width="9.140625" style="23" customWidth="1"/>
  </cols>
  <sheetData>
    <row r="1" spans="1:2" ht="15">
      <c r="A1" s="38" t="s">
        <v>75</v>
      </c>
      <c r="B1" s="137"/>
    </row>
    <row r="2" spans="1:3" ht="15">
      <c r="A2" s="137"/>
      <c r="B2" s="137" t="s">
        <v>70</v>
      </c>
      <c r="C2" s="2"/>
    </row>
    <row r="3" spans="1:3" ht="15">
      <c r="A3" s="38" t="s">
        <v>412</v>
      </c>
      <c r="B3" s="137"/>
      <c r="C3" s="2"/>
    </row>
    <row r="4" spans="1:3" ht="15">
      <c r="A4" s="41" t="s">
        <v>361</v>
      </c>
      <c r="B4" s="137"/>
      <c r="C4" s="2"/>
    </row>
    <row r="5" spans="1:4" ht="15">
      <c r="A5" s="160" t="s">
        <v>381</v>
      </c>
      <c r="B5" s="160"/>
      <c r="C5" s="160"/>
      <c r="D5" s="160"/>
    </row>
    <row r="6" spans="1:4" ht="15" customHeight="1">
      <c r="A6" s="162" t="s">
        <v>186</v>
      </c>
      <c r="B6" s="162"/>
      <c r="C6" s="162"/>
      <c r="D6" s="162"/>
    </row>
    <row r="7" spans="1:4" ht="15">
      <c r="A7" s="138" t="s">
        <v>385</v>
      </c>
      <c r="B7" s="139"/>
      <c r="C7" s="139"/>
      <c r="D7" s="139"/>
    </row>
    <row r="8" spans="1:4" ht="15" customHeight="1">
      <c r="A8" s="156" t="s">
        <v>0</v>
      </c>
      <c r="B8" s="156" t="s">
        <v>1</v>
      </c>
      <c r="C8" s="156" t="s">
        <v>5</v>
      </c>
      <c r="D8" s="156" t="s">
        <v>6</v>
      </c>
    </row>
    <row r="9" spans="1:4" ht="15">
      <c r="A9" s="157"/>
      <c r="B9" s="157"/>
      <c r="C9" s="157"/>
      <c r="D9" s="157"/>
    </row>
    <row r="10" spans="1:4" ht="15">
      <c r="A10" s="136">
        <v>1</v>
      </c>
      <c r="B10" s="17">
        <v>2</v>
      </c>
      <c r="C10" s="136">
        <v>3</v>
      </c>
      <c r="D10" s="136">
        <v>4</v>
      </c>
    </row>
    <row r="11" spans="1:4" ht="15">
      <c r="A11" s="79">
        <v>1</v>
      </c>
      <c r="B11" s="80" t="s">
        <v>194</v>
      </c>
      <c r="C11" s="81"/>
      <c r="D11" s="81"/>
    </row>
    <row r="12" spans="1:4" ht="15">
      <c r="A12" s="140" t="s">
        <v>7</v>
      </c>
      <c r="B12" s="116" t="s">
        <v>195</v>
      </c>
      <c r="C12" s="99" t="s">
        <v>4</v>
      </c>
      <c r="D12" s="99">
        <v>12</v>
      </c>
    </row>
    <row r="13" spans="1:4" ht="30" customHeight="1">
      <c r="A13" s="140" t="s">
        <v>8</v>
      </c>
      <c r="B13" s="116" t="s">
        <v>189</v>
      </c>
      <c r="C13" s="99" t="s">
        <v>4</v>
      </c>
      <c r="D13" s="99">
        <v>12</v>
      </c>
    </row>
    <row r="14" spans="1:4" ht="15">
      <c r="A14" s="140" t="s">
        <v>9</v>
      </c>
      <c r="B14" s="116" t="s">
        <v>63</v>
      </c>
      <c r="C14" s="99" t="s">
        <v>71</v>
      </c>
      <c r="D14" s="99">
        <v>2</v>
      </c>
    </row>
    <row r="15" spans="1:4" ht="15">
      <c r="A15" s="140" t="s">
        <v>10</v>
      </c>
      <c r="B15" s="116" t="s">
        <v>187</v>
      </c>
      <c r="C15" s="99" t="s">
        <v>71</v>
      </c>
      <c r="D15" s="99">
        <v>2</v>
      </c>
    </row>
    <row r="16" spans="1:4" ht="25.5">
      <c r="A16" s="79" t="s">
        <v>202</v>
      </c>
      <c r="B16" s="80" t="s">
        <v>196</v>
      </c>
      <c r="C16" s="81"/>
      <c r="D16" s="81"/>
    </row>
    <row r="17" spans="1:4" ht="15">
      <c r="A17" s="140" t="s">
        <v>15</v>
      </c>
      <c r="B17" s="116" t="s">
        <v>195</v>
      </c>
      <c r="C17" s="99" t="s">
        <v>4</v>
      </c>
      <c r="D17" s="99">
        <v>12</v>
      </c>
    </row>
    <row r="18" spans="1:4" ht="25.5">
      <c r="A18" s="140" t="s">
        <v>16</v>
      </c>
      <c r="B18" s="116" t="s">
        <v>197</v>
      </c>
      <c r="C18" s="99" t="s">
        <v>4</v>
      </c>
      <c r="D18" s="99">
        <v>12</v>
      </c>
    </row>
    <row r="19" spans="1:4" ht="15">
      <c r="A19" s="140" t="s">
        <v>17</v>
      </c>
      <c r="B19" s="116" t="s">
        <v>63</v>
      </c>
      <c r="C19" s="99" t="s">
        <v>71</v>
      </c>
      <c r="D19" s="99">
        <v>2</v>
      </c>
    </row>
    <row r="20" spans="1:4" ht="15">
      <c r="A20" s="140" t="s">
        <v>18</v>
      </c>
      <c r="B20" s="116" t="s">
        <v>187</v>
      </c>
      <c r="C20" s="99" t="s">
        <v>71</v>
      </c>
      <c r="D20" s="99">
        <v>2</v>
      </c>
    </row>
    <row r="21" spans="1:4" ht="15">
      <c r="A21" s="79" t="s">
        <v>48</v>
      </c>
      <c r="B21" s="80" t="s">
        <v>190</v>
      </c>
      <c r="C21" s="81"/>
      <c r="D21" s="81"/>
    </row>
    <row r="22" spans="1:4" ht="15">
      <c r="A22" s="140" t="s">
        <v>19</v>
      </c>
      <c r="B22" s="116" t="s">
        <v>191</v>
      </c>
      <c r="C22" s="99" t="s">
        <v>3</v>
      </c>
      <c r="D22" s="99">
        <v>2</v>
      </c>
    </row>
    <row r="23" spans="1:4" ht="15">
      <c r="A23" s="79" t="s">
        <v>24</v>
      </c>
      <c r="B23" s="80" t="s">
        <v>198</v>
      </c>
      <c r="C23" s="81"/>
      <c r="D23" s="81"/>
    </row>
    <row r="24" spans="1:4" ht="15">
      <c r="A24" s="140" t="s">
        <v>25</v>
      </c>
      <c r="B24" s="116" t="s">
        <v>192</v>
      </c>
      <c r="C24" s="99" t="s">
        <v>4</v>
      </c>
      <c r="D24" s="99">
        <v>9</v>
      </c>
    </row>
    <row r="25" spans="1:4" ht="25.5">
      <c r="A25" s="140" t="s">
        <v>26</v>
      </c>
      <c r="B25" s="116" t="s">
        <v>199</v>
      </c>
      <c r="C25" s="99" t="s">
        <v>3</v>
      </c>
      <c r="D25" s="99">
        <v>2</v>
      </c>
    </row>
    <row r="26" spans="1:4" ht="15">
      <c r="A26" s="140" t="s">
        <v>27</v>
      </c>
      <c r="B26" s="116" t="s">
        <v>200</v>
      </c>
      <c r="C26" s="99" t="s">
        <v>4</v>
      </c>
      <c r="D26" s="99">
        <v>26</v>
      </c>
    </row>
    <row r="27" spans="1:4" ht="25.5">
      <c r="A27" s="140" t="s">
        <v>193</v>
      </c>
      <c r="B27" s="116" t="s">
        <v>188</v>
      </c>
      <c r="C27" s="99" t="s">
        <v>3</v>
      </c>
      <c r="D27" s="99">
        <v>1</v>
      </c>
    </row>
    <row r="28" spans="1:4" ht="29.25" customHeight="1">
      <c r="A28" s="82" t="s">
        <v>67</v>
      </c>
      <c r="B28" s="83" t="s">
        <v>201</v>
      </c>
      <c r="C28" s="84" t="s">
        <v>3</v>
      </c>
      <c r="D28" s="86">
        <v>1</v>
      </c>
    </row>
    <row r="29" spans="2:4" ht="15">
      <c r="B29" s="85"/>
      <c r="C29" s="85"/>
      <c r="D29" s="85"/>
    </row>
    <row r="30" spans="2:4" ht="15">
      <c r="B30" s="2"/>
      <c r="C30" s="2"/>
      <c r="D30" s="2"/>
    </row>
    <row r="31" spans="2:3" ht="15">
      <c r="B31" s="141"/>
      <c r="C31" s="2"/>
    </row>
  </sheetData>
  <sheetProtection/>
  <mergeCells count="6">
    <mergeCell ref="A6:D6"/>
    <mergeCell ref="A8:A9"/>
    <mergeCell ref="B8:B9"/>
    <mergeCell ref="C8:C9"/>
    <mergeCell ref="D8:D9"/>
    <mergeCell ref="A5:D5"/>
  </mergeCells>
  <printOptions/>
  <pageMargins left="0.7874015748031497" right="0.1968503937007874" top="0.5905511811023623" bottom="0.3937007874015748" header="0.31496062992125984" footer="0.31496062992125984"/>
  <pageSetup horizontalDpi="600" verticalDpi="600" orientation="portrait" paperSize="9" scale="90" r:id="rId1"/>
  <headerFooter>
    <oddFooter>&amp;CPage &amp;P of &amp;N&amp;RBA Nr.4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9">
      <selection activeCell="F22" sqref="F22"/>
    </sheetView>
  </sheetViews>
  <sheetFormatPr defaultColWidth="9.140625" defaultRowHeight="15"/>
  <cols>
    <col min="1" max="1" width="5.140625" style="0" customWidth="1"/>
    <col min="2" max="2" width="44.7109375" style="0" customWidth="1"/>
    <col min="3" max="3" width="22.421875" style="0" customWidth="1"/>
    <col min="4" max="4" width="23.421875" style="0" customWidth="1"/>
  </cols>
  <sheetData>
    <row r="1" spans="1:2" ht="15">
      <c r="A1" s="38" t="s">
        <v>75</v>
      </c>
      <c r="B1" s="39"/>
    </row>
    <row r="2" spans="1:3" ht="15">
      <c r="A2" s="39"/>
      <c r="B2" s="39" t="s">
        <v>70</v>
      </c>
      <c r="C2" s="1"/>
    </row>
    <row r="3" spans="1:3" ht="15">
      <c r="A3" s="40" t="s">
        <v>360</v>
      </c>
      <c r="B3" s="39"/>
      <c r="C3" s="1"/>
    </row>
    <row r="4" spans="1:3" ht="15">
      <c r="A4" s="41" t="s">
        <v>361</v>
      </c>
      <c r="B4" s="39"/>
      <c r="C4" s="1"/>
    </row>
    <row r="5" spans="1:4" ht="15">
      <c r="A5" s="158" t="s">
        <v>375</v>
      </c>
      <c r="B5" s="158"/>
      <c r="C5" s="158"/>
      <c r="D5" s="158"/>
    </row>
    <row r="6" spans="1:4" ht="15" customHeight="1">
      <c r="A6" s="162" t="s">
        <v>204</v>
      </c>
      <c r="B6" s="162"/>
      <c r="C6" s="162"/>
      <c r="D6" s="162"/>
    </row>
    <row r="7" spans="1:4" ht="15">
      <c r="A7" s="1" t="s">
        <v>374</v>
      </c>
      <c r="B7" s="3"/>
      <c r="C7" s="3"/>
      <c r="D7" s="3"/>
    </row>
    <row r="8" spans="1:4" ht="15" customHeight="1">
      <c r="A8" s="156" t="s">
        <v>0</v>
      </c>
      <c r="B8" s="156" t="s">
        <v>1</v>
      </c>
      <c r="C8" s="163" t="s">
        <v>5</v>
      </c>
      <c r="D8" s="163" t="s">
        <v>6</v>
      </c>
    </row>
    <row r="9" spans="1:4" ht="15">
      <c r="A9" s="157"/>
      <c r="B9" s="157"/>
      <c r="C9" s="164"/>
      <c r="D9" s="164"/>
    </row>
    <row r="10" spans="1:4" ht="15">
      <c r="A10" s="87">
        <v>1</v>
      </c>
      <c r="B10" s="17">
        <v>2</v>
      </c>
      <c r="C10" s="87">
        <v>3</v>
      </c>
      <c r="D10" s="122">
        <v>4</v>
      </c>
    </row>
    <row r="11" spans="1:4" ht="15">
      <c r="A11" s="37">
        <v>1</v>
      </c>
      <c r="B11" s="89" t="s">
        <v>205</v>
      </c>
      <c r="C11" s="57"/>
      <c r="D11" s="57"/>
    </row>
    <row r="12" spans="1:4" ht="30.75" customHeight="1">
      <c r="A12" s="37" t="s">
        <v>7</v>
      </c>
      <c r="B12" s="90" t="s">
        <v>206</v>
      </c>
      <c r="C12" s="97" t="s">
        <v>66</v>
      </c>
      <c r="D12" s="70">
        <f>2*280*0.2</f>
        <v>112</v>
      </c>
    </row>
    <row r="13" spans="1:4" ht="25.5">
      <c r="A13" s="37" t="s">
        <v>8</v>
      </c>
      <c r="B13" s="90" t="s">
        <v>207</v>
      </c>
      <c r="C13" s="97" t="s">
        <v>71</v>
      </c>
      <c r="D13" s="70">
        <v>2</v>
      </c>
    </row>
    <row r="14" spans="1:4" ht="15">
      <c r="A14" s="37" t="s">
        <v>9</v>
      </c>
      <c r="B14" s="90" t="s">
        <v>208</v>
      </c>
      <c r="C14" s="97" t="s">
        <v>71</v>
      </c>
      <c r="D14" s="70">
        <v>1</v>
      </c>
    </row>
    <row r="15" spans="1:4" ht="15">
      <c r="A15" s="37" t="s">
        <v>10</v>
      </c>
      <c r="B15" s="90" t="s">
        <v>209</v>
      </c>
      <c r="C15" s="97" t="s">
        <v>71</v>
      </c>
      <c r="D15" s="70">
        <v>1</v>
      </c>
    </row>
    <row r="16" spans="1:4" ht="20.25" customHeight="1">
      <c r="A16" s="37" t="s">
        <v>11</v>
      </c>
      <c r="B16" s="90" t="s">
        <v>210</v>
      </c>
      <c r="C16" s="97" t="s">
        <v>3</v>
      </c>
      <c r="D16" s="70">
        <v>3</v>
      </c>
    </row>
    <row r="17" spans="1:4" ht="15">
      <c r="A17" s="37" t="s">
        <v>12</v>
      </c>
      <c r="B17" s="91" t="s">
        <v>211</v>
      </c>
      <c r="C17" s="97" t="s">
        <v>3</v>
      </c>
      <c r="D17" s="70">
        <v>1</v>
      </c>
    </row>
    <row r="18" spans="1:4" ht="15">
      <c r="A18" s="37" t="s">
        <v>13</v>
      </c>
      <c r="B18" s="91" t="s">
        <v>212</v>
      </c>
      <c r="C18" s="97" t="s">
        <v>3</v>
      </c>
      <c r="D18" s="70">
        <v>2</v>
      </c>
    </row>
    <row r="19" spans="1:4" ht="15">
      <c r="A19" s="37" t="s">
        <v>14</v>
      </c>
      <c r="B19" s="91" t="s">
        <v>213</v>
      </c>
      <c r="C19" s="97" t="s">
        <v>71</v>
      </c>
      <c r="D19" s="70">
        <v>4</v>
      </c>
    </row>
    <row r="20" spans="1:4" ht="25.5">
      <c r="A20" s="37" t="s">
        <v>231</v>
      </c>
      <c r="B20" s="91" t="s">
        <v>214</v>
      </c>
      <c r="C20" s="97" t="s">
        <v>3</v>
      </c>
      <c r="D20" s="70">
        <v>1</v>
      </c>
    </row>
    <row r="21" spans="1:4" ht="15">
      <c r="A21" s="37" t="s">
        <v>232</v>
      </c>
      <c r="B21" s="91" t="s">
        <v>215</v>
      </c>
      <c r="C21" s="97" t="s">
        <v>71</v>
      </c>
      <c r="D21" s="70">
        <v>5</v>
      </c>
    </row>
    <row r="22" spans="1:4" ht="15">
      <c r="A22" s="37" t="s">
        <v>202</v>
      </c>
      <c r="B22" s="92" t="s">
        <v>216</v>
      </c>
      <c r="C22" s="98"/>
      <c r="D22" s="98"/>
    </row>
    <row r="23" spans="1:4" ht="15">
      <c r="A23" s="37" t="s">
        <v>15</v>
      </c>
      <c r="B23" s="93" t="s">
        <v>217</v>
      </c>
      <c r="C23" s="97" t="s">
        <v>66</v>
      </c>
      <c r="D23" s="126">
        <v>75.6</v>
      </c>
    </row>
    <row r="24" spans="1:4" ht="15">
      <c r="A24" s="37" t="s">
        <v>16</v>
      </c>
      <c r="B24" s="93" t="s">
        <v>218</v>
      </c>
      <c r="C24" s="97" t="s">
        <v>66</v>
      </c>
      <c r="D24" s="126">
        <v>75.6</v>
      </c>
    </row>
    <row r="25" spans="1:4" ht="15">
      <c r="A25" s="37" t="s">
        <v>48</v>
      </c>
      <c r="B25" s="92" t="s">
        <v>219</v>
      </c>
      <c r="C25" s="98"/>
      <c r="D25" s="98"/>
    </row>
    <row r="26" spans="1:4" ht="15">
      <c r="A26" s="37" t="s">
        <v>19</v>
      </c>
      <c r="B26" s="93" t="s">
        <v>217</v>
      </c>
      <c r="C26" s="97" t="s">
        <v>66</v>
      </c>
      <c r="D26" s="126">
        <f>280*0.1</f>
        <v>28</v>
      </c>
    </row>
    <row r="27" spans="1:4" ht="15">
      <c r="A27" s="37" t="s">
        <v>20</v>
      </c>
      <c r="B27" s="93" t="s">
        <v>220</v>
      </c>
      <c r="C27" s="97" t="s">
        <v>66</v>
      </c>
      <c r="D27" s="70">
        <f>D26</f>
        <v>28</v>
      </c>
    </row>
    <row r="28" spans="1:4" ht="15">
      <c r="A28" s="37" t="s">
        <v>21</v>
      </c>
      <c r="B28" s="94" t="s">
        <v>221</v>
      </c>
      <c r="C28" s="97" t="s">
        <v>66</v>
      </c>
      <c r="D28" s="126">
        <f>D26</f>
        <v>28</v>
      </c>
    </row>
    <row r="29" spans="1:4" ht="15">
      <c r="A29" s="37" t="s">
        <v>22</v>
      </c>
      <c r="B29" s="94" t="s">
        <v>222</v>
      </c>
      <c r="C29" s="97" t="s">
        <v>66</v>
      </c>
      <c r="D29" s="126">
        <f>D26</f>
        <v>28</v>
      </c>
    </row>
    <row r="30" spans="1:4" ht="15">
      <c r="A30" s="37" t="s">
        <v>23</v>
      </c>
      <c r="B30" s="94" t="s">
        <v>223</v>
      </c>
      <c r="C30" s="97" t="s">
        <v>66</v>
      </c>
      <c r="D30" s="126">
        <f>D26</f>
        <v>28</v>
      </c>
    </row>
    <row r="31" spans="1:4" ht="15">
      <c r="A31" s="37" t="s">
        <v>233</v>
      </c>
      <c r="B31" s="95" t="s">
        <v>224</v>
      </c>
      <c r="C31" s="97" t="s">
        <v>4</v>
      </c>
      <c r="D31" s="126">
        <f>D26</f>
        <v>28</v>
      </c>
    </row>
    <row r="32" spans="1:4" ht="15">
      <c r="A32" s="37" t="s">
        <v>234</v>
      </c>
      <c r="B32" s="96" t="s">
        <v>225</v>
      </c>
      <c r="C32" s="99" t="s">
        <v>4</v>
      </c>
      <c r="D32" s="127">
        <f>1*D31</f>
        <v>28</v>
      </c>
    </row>
    <row r="33" spans="1:4" ht="15">
      <c r="A33" s="37" t="s">
        <v>235</v>
      </c>
      <c r="B33" s="96" t="s">
        <v>226</v>
      </c>
      <c r="C33" s="99" t="s">
        <v>68</v>
      </c>
      <c r="D33" s="128">
        <f>D31*0.02</f>
        <v>0.56</v>
      </c>
    </row>
    <row r="34" spans="1:4" ht="15">
      <c r="A34" s="37" t="s">
        <v>24</v>
      </c>
      <c r="B34" s="92" t="s">
        <v>227</v>
      </c>
      <c r="C34" s="98"/>
      <c r="D34" s="98"/>
    </row>
    <row r="35" spans="1:4" ht="15">
      <c r="A35" s="37" t="s">
        <v>25</v>
      </c>
      <c r="B35" s="93" t="s">
        <v>217</v>
      </c>
      <c r="C35" s="97" t="s">
        <v>66</v>
      </c>
      <c r="D35" s="126">
        <f>280*0.05</f>
        <v>14</v>
      </c>
    </row>
    <row r="36" spans="1:4" ht="15">
      <c r="A36" s="37" t="s">
        <v>26</v>
      </c>
      <c r="B36" s="94" t="s">
        <v>228</v>
      </c>
      <c r="C36" s="97" t="s">
        <v>66</v>
      </c>
      <c r="D36" s="126">
        <f>D35</f>
        <v>14</v>
      </c>
    </row>
    <row r="37" spans="1:4" ht="15">
      <c r="A37" s="37" t="s">
        <v>27</v>
      </c>
      <c r="B37" s="94" t="s">
        <v>229</v>
      </c>
      <c r="C37" s="97" t="s">
        <v>66</v>
      </c>
      <c r="D37" s="126">
        <f>D35</f>
        <v>14</v>
      </c>
    </row>
    <row r="38" spans="1:4" ht="25.5">
      <c r="A38" s="37" t="s">
        <v>193</v>
      </c>
      <c r="B38" s="94" t="s">
        <v>230</v>
      </c>
      <c r="C38" s="97" t="s">
        <v>66</v>
      </c>
      <c r="D38" s="126">
        <f>D35</f>
        <v>14</v>
      </c>
    </row>
    <row r="39" spans="1:4" ht="15">
      <c r="A39" s="23"/>
      <c r="B39" s="85"/>
      <c r="C39" s="85"/>
      <c r="D39" s="85"/>
    </row>
    <row r="40" spans="2:4" ht="15">
      <c r="B40" s="2"/>
      <c r="C40" s="2"/>
      <c r="D40" s="2"/>
    </row>
    <row r="41" spans="2:3" ht="15">
      <c r="B41" s="35"/>
      <c r="C41" s="1"/>
    </row>
  </sheetData>
  <sheetProtection/>
  <mergeCells count="6">
    <mergeCell ref="A6:D6"/>
    <mergeCell ref="A8:A9"/>
    <mergeCell ref="B8:B9"/>
    <mergeCell ref="C8:C9"/>
    <mergeCell ref="D8:D9"/>
    <mergeCell ref="A5:D5"/>
  </mergeCells>
  <printOptions/>
  <pageMargins left="0.7874015748031497" right="0.1968503937007874" top="0.5905511811023623" bottom="0.3937007874015748" header="0.31496062992125984" footer="0.31496062992125984"/>
  <pageSetup horizontalDpi="600" verticalDpi="600" orientation="portrait" paperSize="9" scale="90" r:id="rId1"/>
  <headerFooter>
    <oddFooter>&amp;CPage &amp;P of &amp;N&amp;RBA Nr.1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5.7109375" style="25" customWidth="1"/>
    <col min="2" max="2" width="44.7109375" style="0" customWidth="1"/>
    <col min="3" max="4" width="23.421875" style="0" customWidth="1"/>
  </cols>
  <sheetData>
    <row r="1" spans="1:3" ht="15">
      <c r="A1" s="56" t="s">
        <v>75</v>
      </c>
      <c r="B1" s="39"/>
      <c r="C1" s="1"/>
    </row>
    <row r="2" spans="1:3" ht="15">
      <c r="A2" s="48"/>
      <c r="B2" s="39" t="s">
        <v>70</v>
      </c>
      <c r="C2" s="1"/>
    </row>
    <row r="3" spans="1:3" ht="15">
      <c r="A3" s="40" t="s">
        <v>360</v>
      </c>
      <c r="B3" s="39"/>
      <c r="C3" s="1"/>
    </row>
    <row r="4" spans="1:3" ht="15">
      <c r="A4" s="41" t="s">
        <v>361</v>
      </c>
      <c r="B4" s="39"/>
      <c r="C4" s="1"/>
    </row>
    <row r="5" spans="1:4" ht="15">
      <c r="A5" s="158" t="s">
        <v>376</v>
      </c>
      <c r="B5" s="158"/>
      <c r="C5" s="158"/>
      <c r="D5" s="158"/>
    </row>
    <row r="6" spans="1:4" ht="15">
      <c r="A6" s="159" t="s">
        <v>362</v>
      </c>
      <c r="B6" s="159"/>
      <c r="C6" s="159"/>
      <c r="D6" s="159"/>
    </row>
    <row r="7" spans="1:4" ht="15">
      <c r="A7" s="12" t="s">
        <v>384</v>
      </c>
      <c r="B7" s="3"/>
      <c r="C7" s="3"/>
      <c r="D7" s="3"/>
    </row>
    <row r="8" spans="1:4" ht="15" customHeight="1">
      <c r="A8" s="60" t="s">
        <v>0</v>
      </c>
      <c r="B8" s="60" t="s">
        <v>1</v>
      </c>
      <c r="C8" s="156" t="s">
        <v>5</v>
      </c>
      <c r="D8" s="156" t="s">
        <v>6</v>
      </c>
    </row>
    <row r="9" spans="1:4" ht="15">
      <c r="A9" s="61"/>
      <c r="B9" s="61"/>
      <c r="C9" s="157"/>
      <c r="D9" s="157"/>
    </row>
    <row r="10" spans="1:4" ht="15">
      <c r="A10" s="60">
        <v>1</v>
      </c>
      <c r="B10" s="17">
        <v>2</v>
      </c>
      <c r="C10" s="60">
        <v>3</v>
      </c>
      <c r="D10" s="60">
        <v>4</v>
      </c>
    </row>
    <row r="11" spans="1:4" ht="15.75" thickBot="1">
      <c r="A11" s="24"/>
      <c r="B11" s="51" t="s">
        <v>366</v>
      </c>
      <c r="C11" s="54"/>
      <c r="D11" s="54"/>
    </row>
    <row r="12" spans="1:4" ht="15.75" thickTop="1">
      <c r="A12" s="24" t="s">
        <v>65</v>
      </c>
      <c r="B12" s="47" t="s">
        <v>76</v>
      </c>
      <c r="C12" s="46"/>
      <c r="D12" s="46"/>
    </row>
    <row r="13" spans="1:4" ht="15">
      <c r="A13" s="24" t="s">
        <v>7</v>
      </c>
      <c r="B13" s="52" t="s">
        <v>407</v>
      </c>
      <c r="C13" s="55" t="s">
        <v>71</v>
      </c>
      <c r="D13" s="55">
        <v>2</v>
      </c>
    </row>
    <row r="14" spans="1:4" ht="15">
      <c r="A14" s="24" t="s">
        <v>8</v>
      </c>
      <c r="B14" s="52" t="s">
        <v>101</v>
      </c>
      <c r="C14" s="55" t="s">
        <v>71</v>
      </c>
      <c r="D14" s="55">
        <v>1</v>
      </c>
    </row>
    <row r="15" spans="1:4" ht="15">
      <c r="A15" s="24" t="s">
        <v>9</v>
      </c>
      <c r="B15" s="52" t="s">
        <v>78</v>
      </c>
      <c r="C15" s="55" t="s">
        <v>3</v>
      </c>
      <c r="D15" s="55">
        <v>1</v>
      </c>
    </row>
    <row r="16" spans="1:4" ht="15">
      <c r="A16" s="24" t="s">
        <v>10</v>
      </c>
      <c r="B16" s="52" t="s">
        <v>398</v>
      </c>
      <c r="C16" s="55" t="s">
        <v>71</v>
      </c>
      <c r="D16" s="55">
        <v>1</v>
      </c>
    </row>
    <row r="17" spans="1:4" ht="15">
      <c r="A17" s="14" t="s">
        <v>11</v>
      </c>
      <c r="B17" s="52" t="s">
        <v>79</v>
      </c>
      <c r="C17" s="55" t="s">
        <v>71</v>
      </c>
      <c r="D17" s="55">
        <v>2</v>
      </c>
    </row>
    <row r="18" spans="1:4" ht="15">
      <c r="A18" s="24" t="s">
        <v>12</v>
      </c>
      <c r="B18" s="52" t="s">
        <v>80</v>
      </c>
      <c r="C18" s="55" t="s">
        <v>71</v>
      </c>
      <c r="D18" s="55">
        <v>3</v>
      </c>
    </row>
    <row r="19" spans="1:4" ht="15">
      <c r="A19" s="24" t="s">
        <v>13</v>
      </c>
      <c r="B19" s="52" t="s">
        <v>81</v>
      </c>
      <c r="C19" s="55" t="s">
        <v>71</v>
      </c>
      <c r="D19" s="55">
        <v>3</v>
      </c>
    </row>
    <row r="20" spans="1:4" ht="15">
      <c r="A20" s="24" t="s">
        <v>14</v>
      </c>
      <c r="B20" s="52" t="s">
        <v>82</v>
      </c>
      <c r="C20" s="55" t="s">
        <v>71</v>
      </c>
      <c r="D20" s="55">
        <v>4</v>
      </c>
    </row>
    <row r="21" spans="1:4" ht="15">
      <c r="A21" s="24">
        <v>2</v>
      </c>
      <c r="B21" s="44" t="s">
        <v>83</v>
      </c>
      <c r="C21" s="46"/>
      <c r="D21" s="46"/>
    </row>
    <row r="22" spans="1:4" ht="15">
      <c r="A22" s="24" t="s">
        <v>15</v>
      </c>
      <c r="B22" s="52" t="s">
        <v>102</v>
      </c>
      <c r="C22" s="55" t="s">
        <v>3</v>
      </c>
      <c r="D22" s="55">
        <v>1</v>
      </c>
    </row>
    <row r="23" spans="1:4" ht="25.5">
      <c r="A23" s="24" t="s">
        <v>16</v>
      </c>
      <c r="B23" s="52" t="s">
        <v>85</v>
      </c>
      <c r="C23" s="55" t="s">
        <v>71</v>
      </c>
      <c r="D23" s="55">
        <v>1</v>
      </c>
    </row>
    <row r="24" spans="1:4" ht="45" customHeight="1">
      <c r="A24" s="24" t="s">
        <v>17</v>
      </c>
      <c r="B24" s="52" t="s">
        <v>411</v>
      </c>
      <c r="C24" s="55" t="s">
        <v>3</v>
      </c>
      <c r="D24" s="55">
        <v>1</v>
      </c>
    </row>
    <row r="25" spans="1:4" ht="15">
      <c r="A25" s="24" t="s">
        <v>18</v>
      </c>
      <c r="B25" s="52" t="s">
        <v>402</v>
      </c>
      <c r="C25" s="55" t="s">
        <v>71</v>
      </c>
      <c r="D25" s="55">
        <v>1</v>
      </c>
    </row>
    <row r="26" spans="1:4" ht="15">
      <c r="A26" s="24" t="s">
        <v>34</v>
      </c>
      <c r="B26" s="52" t="s">
        <v>404</v>
      </c>
      <c r="C26" s="55" t="s">
        <v>71</v>
      </c>
      <c r="D26" s="55">
        <v>2</v>
      </c>
    </row>
    <row r="27" spans="1:4" ht="15">
      <c r="A27" s="24" t="s">
        <v>35</v>
      </c>
      <c r="B27" s="52" t="s">
        <v>73</v>
      </c>
      <c r="C27" s="55" t="s">
        <v>71</v>
      </c>
      <c r="D27" s="55">
        <v>2</v>
      </c>
    </row>
    <row r="28" spans="1:4" ht="15">
      <c r="A28" s="24" t="s">
        <v>36</v>
      </c>
      <c r="B28" s="52" t="s">
        <v>63</v>
      </c>
      <c r="C28" s="55" t="s">
        <v>71</v>
      </c>
      <c r="D28" s="55">
        <v>11</v>
      </c>
    </row>
    <row r="29" spans="1:4" ht="15">
      <c r="A29" s="24" t="s">
        <v>37</v>
      </c>
      <c r="B29" s="52" t="s">
        <v>103</v>
      </c>
      <c r="C29" s="55" t="s">
        <v>71</v>
      </c>
      <c r="D29" s="55">
        <v>1</v>
      </c>
    </row>
    <row r="30" spans="1:4" ht="15">
      <c r="A30" s="24" t="s">
        <v>38</v>
      </c>
      <c r="B30" s="52" t="s">
        <v>88</v>
      </c>
      <c r="C30" s="55" t="s">
        <v>71</v>
      </c>
      <c r="D30" s="55">
        <v>1</v>
      </c>
    </row>
    <row r="31" spans="1:4" ht="15">
      <c r="A31" s="24" t="s">
        <v>39</v>
      </c>
      <c r="B31" s="52" t="s">
        <v>74</v>
      </c>
      <c r="C31" s="55" t="s">
        <v>71</v>
      </c>
      <c r="D31" s="55">
        <v>1</v>
      </c>
    </row>
    <row r="32" spans="1:4" ht="15">
      <c r="A32" s="24" t="s">
        <v>40</v>
      </c>
      <c r="B32" s="52" t="s">
        <v>89</v>
      </c>
      <c r="C32" s="55" t="s">
        <v>71</v>
      </c>
      <c r="D32" s="55">
        <v>1</v>
      </c>
    </row>
    <row r="33" spans="1:4" ht="15">
      <c r="A33" s="24" t="s">
        <v>41</v>
      </c>
      <c r="B33" s="52" t="s">
        <v>90</v>
      </c>
      <c r="C33" s="55" t="s">
        <v>71</v>
      </c>
      <c r="D33" s="55">
        <v>1</v>
      </c>
    </row>
    <row r="34" spans="1:4" ht="15">
      <c r="A34" s="24" t="s">
        <v>42</v>
      </c>
      <c r="B34" s="52" t="s">
        <v>91</v>
      </c>
      <c r="C34" s="55" t="s">
        <v>71</v>
      </c>
      <c r="D34" s="55">
        <v>1</v>
      </c>
    </row>
    <row r="35" spans="1:4" ht="15">
      <c r="A35" s="24" t="s">
        <v>43</v>
      </c>
      <c r="B35" s="52" t="s">
        <v>104</v>
      </c>
      <c r="C35" s="55" t="s">
        <v>71</v>
      </c>
      <c r="D35" s="55">
        <v>1</v>
      </c>
    </row>
    <row r="36" spans="1:4" ht="15">
      <c r="A36" s="24" t="s">
        <v>44</v>
      </c>
      <c r="B36" s="52" t="s">
        <v>93</v>
      </c>
      <c r="C36" s="55" t="s">
        <v>71</v>
      </c>
      <c r="D36" s="55">
        <v>1</v>
      </c>
    </row>
    <row r="37" spans="1:4" ht="15">
      <c r="A37" s="24" t="s">
        <v>45</v>
      </c>
      <c r="B37" s="52" t="s">
        <v>81</v>
      </c>
      <c r="C37" s="55" t="s">
        <v>71</v>
      </c>
      <c r="D37" s="55">
        <v>1</v>
      </c>
    </row>
    <row r="38" spans="1:4" ht="15">
      <c r="A38" s="24" t="s">
        <v>46</v>
      </c>
      <c r="B38" s="52" t="s">
        <v>94</v>
      </c>
      <c r="C38" s="55" t="s">
        <v>71</v>
      </c>
      <c r="D38" s="55">
        <v>5</v>
      </c>
    </row>
    <row r="39" spans="1:4" ht="25.5">
      <c r="A39" s="24" t="s">
        <v>47</v>
      </c>
      <c r="B39" s="52" t="s">
        <v>105</v>
      </c>
      <c r="C39" s="55" t="s">
        <v>71</v>
      </c>
      <c r="D39" s="55">
        <v>2</v>
      </c>
    </row>
    <row r="40" spans="1:4" ht="25.5">
      <c r="A40" s="24" t="s">
        <v>48</v>
      </c>
      <c r="B40" s="44" t="s">
        <v>95</v>
      </c>
      <c r="C40" s="46"/>
      <c r="D40" s="46"/>
    </row>
    <row r="41" spans="1:4" ht="15">
      <c r="A41" s="24" t="s">
        <v>19</v>
      </c>
      <c r="B41" s="43" t="s">
        <v>403</v>
      </c>
      <c r="C41" s="45" t="s">
        <v>71</v>
      </c>
      <c r="D41" s="45">
        <v>1</v>
      </c>
    </row>
    <row r="42" spans="1:4" ht="15">
      <c r="A42" s="24" t="s">
        <v>20</v>
      </c>
      <c r="B42" s="52" t="s">
        <v>96</v>
      </c>
      <c r="C42" s="55" t="s">
        <v>71</v>
      </c>
      <c r="D42" s="55">
        <v>1</v>
      </c>
    </row>
    <row r="43" spans="1:4" ht="15">
      <c r="A43" s="24" t="s">
        <v>21</v>
      </c>
      <c r="B43" s="43" t="s">
        <v>97</v>
      </c>
      <c r="C43" s="55" t="s">
        <v>71</v>
      </c>
      <c r="D43" s="55">
        <v>1</v>
      </c>
    </row>
    <row r="44" spans="1:4" ht="15">
      <c r="A44" s="24" t="s">
        <v>22</v>
      </c>
      <c r="B44" s="52" t="s">
        <v>98</v>
      </c>
      <c r="C44" s="55" t="s">
        <v>3</v>
      </c>
      <c r="D44" s="55">
        <v>1</v>
      </c>
    </row>
    <row r="45" spans="1:4" ht="15">
      <c r="A45" s="24" t="s">
        <v>23</v>
      </c>
      <c r="B45" s="43" t="s">
        <v>72</v>
      </c>
      <c r="C45" s="55" t="s">
        <v>3</v>
      </c>
      <c r="D45" s="55">
        <v>1</v>
      </c>
    </row>
    <row r="46" spans="1:4" ht="15">
      <c r="A46" s="24" t="s">
        <v>24</v>
      </c>
      <c r="B46" s="44" t="s">
        <v>106</v>
      </c>
      <c r="C46" s="46"/>
      <c r="D46" s="46"/>
    </row>
    <row r="47" spans="1:4" ht="15">
      <c r="A47" s="24" t="s">
        <v>25</v>
      </c>
      <c r="B47" s="52" t="s">
        <v>107</v>
      </c>
      <c r="C47" s="45" t="s">
        <v>4</v>
      </c>
      <c r="D47" s="45">
        <v>2</v>
      </c>
    </row>
    <row r="48" spans="1:4" ht="15">
      <c r="A48" s="24" t="s">
        <v>26</v>
      </c>
      <c r="B48" s="52" t="s">
        <v>108</v>
      </c>
      <c r="C48" s="45" t="s">
        <v>4</v>
      </c>
      <c r="D48" s="45">
        <v>20</v>
      </c>
    </row>
    <row r="49" spans="1:4" ht="15">
      <c r="A49" s="24" t="s">
        <v>27</v>
      </c>
      <c r="B49" s="52" t="s">
        <v>109</v>
      </c>
      <c r="C49" s="45" t="s">
        <v>4</v>
      </c>
      <c r="D49" s="45">
        <v>5</v>
      </c>
    </row>
    <row r="50" spans="1:4" ht="15">
      <c r="A50" s="24" t="s">
        <v>28</v>
      </c>
      <c r="B50" s="52" t="s">
        <v>110</v>
      </c>
      <c r="C50" s="45" t="s">
        <v>4</v>
      </c>
      <c r="D50" s="45">
        <v>5</v>
      </c>
    </row>
    <row r="51" spans="1:4" ht="15">
      <c r="A51" s="24" t="s">
        <v>29</v>
      </c>
      <c r="B51" s="52" t="s">
        <v>111</v>
      </c>
      <c r="C51" s="45" t="s">
        <v>4</v>
      </c>
      <c r="D51" s="45">
        <v>3</v>
      </c>
    </row>
    <row r="52" spans="1:4" ht="15">
      <c r="A52" s="24" t="s">
        <v>392</v>
      </c>
      <c r="B52" s="52" t="s">
        <v>393</v>
      </c>
      <c r="C52" s="45" t="s">
        <v>66</v>
      </c>
      <c r="D52" s="45" t="s">
        <v>394</v>
      </c>
    </row>
    <row r="53" spans="1:4" ht="15">
      <c r="A53" s="24" t="s">
        <v>30</v>
      </c>
      <c r="B53" s="52" t="s">
        <v>112</v>
      </c>
      <c r="C53" s="45" t="s">
        <v>4</v>
      </c>
      <c r="D53" s="45">
        <v>22</v>
      </c>
    </row>
    <row r="54" spans="1:4" ht="15">
      <c r="A54" s="24" t="s">
        <v>31</v>
      </c>
      <c r="B54" s="52" t="s">
        <v>113</v>
      </c>
      <c r="C54" s="45" t="s">
        <v>4</v>
      </c>
      <c r="D54" s="45">
        <v>7</v>
      </c>
    </row>
    <row r="55" spans="1:4" ht="15">
      <c r="A55" s="24" t="s">
        <v>32</v>
      </c>
      <c r="B55" s="43" t="s">
        <v>114</v>
      </c>
      <c r="C55" s="45" t="s">
        <v>3</v>
      </c>
      <c r="D55" s="45">
        <v>1</v>
      </c>
    </row>
    <row r="56" spans="1:4" ht="15">
      <c r="A56" s="24" t="s">
        <v>33</v>
      </c>
      <c r="B56" s="43" t="s">
        <v>99</v>
      </c>
      <c r="C56" s="45" t="s">
        <v>3</v>
      </c>
      <c r="D56" s="45">
        <v>1</v>
      </c>
    </row>
    <row r="57" spans="1:4" ht="16.5" customHeight="1">
      <c r="A57" s="24" t="s">
        <v>67</v>
      </c>
      <c r="B57" s="53" t="s">
        <v>125</v>
      </c>
      <c r="C57" s="55" t="s">
        <v>3</v>
      </c>
      <c r="D57" s="55">
        <v>1</v>
      </c>
    </row>
    <row r="58" spans="2:4" ht="15">
      <c r="B58" s="2"/>
      <c r="C58" s="2"/>
      <c r="D58" s="2"/>
    </row>
    <row r="59" spans="2:3" ht="15">
      <c r="B59" s="35"/>
      <c r="C59" s="1"/>
    </row>
    <row r="103" spans="1:4" ht="15">
      <c r="A103" s="49"/>
      <c r="B103" s="32" t="s">
        <v>52</v>
      </c>
      <c r="C103" s="33"/>
      <c r="D103" s="34">
        <v>0.05</v>
      </c>
    </row>
    <row r="104" spans="1:4" ht="15.75" thickBot="1">
      <c r="A104" s="50"/>
      <c r="B104" s="10" t="s">
        <v>64</v>
      </c>
      <c r="C104" s="26"/>
      <c r="D104" s="31"/>
    </row>
    <row r="105" spans="1:4" ht="15.75" thickTop="1">
      <c r="A105" s="16"/>
      <c r="B105" s="18" t="s">
        <v>51</v>
      </c>
      <c r="C105" s="19"/>
      <c r="D105" s="20" t="e">
        <f>svod!#REF!</f>
        <v>#REF!</v>
      </c>
    </row>
    <row r="106" spans="1:4" ht="15">
      <c r="A106" s="16"/>
      <c r="B106" s="18" t="s">
        <v>53</v>
      </c>
      <c r="C106" s="9"/>
      <c r="D106" s="20" t="e">
        <f>svod!#REF!</f>
        <v>#REF!</v>
      </c>
    </row>
    <row r="107" spans="1:4" ht="15">
      <c r="A107" s="16"/>
      <c r="B107" s="18" t="s">
        <v>54</v>
      </c>
      <c r="C107" s="9"/>
      <c r="D107" s="21" t="e">
        <f>svod!#REF!</f>
        <v>#REF!</v>
      </c>
    </row>
    <row r="108" spans="1:4" ht="15">
      <c r="A108" s="16"/>
      <c r="B108" s="15" t="s">
        <v>49</v>
      </c>
      <c r="C108" s="9"/>
      <c r="D108" s="20"/>
    </row>
    <row r="109" spans="1:4" ht="15">
      <c r="A109" s="16"/>
      <c r="B109" s="18" t="s">
        <v>55</v>
      </c>
      <c r="C109" s="9"/>
      <c r="D109" s="20">
        <v>0.21</v>
      </c>
    </row>
    <row r="110" spans="1:4" ht="15">
      <c r="A110" s="16"/>
      <c r="B110" s="22" t="s">
        <v>50</v>
      </c>
      <c r="C110" s="9"/>
      <c r="D110" s="9"/>
    </row>
  </sheetData>
  <sheetProtection/>
  <mergeCells count="4">
    <mergeCell ref="C8:C9"/>
    <mergeCell ref="D8:D9"/>
    <mergeCell ref="A5:D5"/>
    <mergeCell ref="A6:D6"/>
  </mergeCells>
  <printOptions/>
  <pageMargins left="0.7874015748031497" right="0.1968503937007874" top="0.5905511811023623" bottom="0.3937007874015748" header="0.31496062992125984" footer="0.31496062992125984"/>
  <pageSetup horizontalDpi="600" verticalDpi="600" orientation="portrait" paperSize="9" scale="90" r:id="rId2"/>
  <headerFooter>
    <oddFooter>&amp;CPage &amp;P of &amp;N&amp;RBA Nr. 3.1.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9">
      <selection activeCell="C59" sqref="C59"/>
    </sheetView>
  </sheetViews>
  <sheetFormatPr defaultColWidth="9.140625" defaultRowHeight="15"/>
  <cols>
    <col min="1" max="1" width="6.00390625" style="0" customWidth="1"/>
    <col min="2" max="2" width="44.7109375" style="0" customWidth="1"/>
    <col min="3" max="4" width="23.421875" style="0" customWidth="1"/>
  </cols>
  <sheetData>
    <row r="1" spans="1:3" ht="15">
      <c r="A1" s="38" t="s">
        <v>75</v>
      </c>
      <c r="B1" s="39"/>
      <c r="C1" s="1"/>
    </row>
    <row r="2" spans="1:3" ht="15">
      <c r="A2" s="39"/>
      <c r="B2" s="39" t="s">
        <v>70</v>
      </c>
      <c r="C2" s="1"/>
    </row>
    <row r="3" spans="1:3" ht="15">
      <c r="A3" s="40" t="s">
        <v>360</v>
      </c>
      <c r="B3" s="39"/>
      <c r="C3" s="1"/>
    </row>
    <row r="4" spans="1:3" ht="15">
      <c r="A4" s="41" t="s">
        <v>361</v>
      </c>
      <c r="B4" s="39"/>
      <c r="C4" s="1"/>
    </row>
    <row r="5" spans="1:4" ht="15">
      <c r="A5" s="158" t="s">
        <v>377</v>
      </c>
      <c r="B5" s="158"/>
      <c r="C5" s="158"/>
      <c r="D5" s="158"/>
    </row>
    <row r="6" spans="1:4" ht="15">
      <c r="A6" s="159" t="s">
        <v>236</v>
      </c>
      <c r="B6" s="159"/>
      <c r="C6" s="159"/>
      <c r="D6" s="159"/>
    </row>
    <row r="7" spans="1:4" ht="15">
      <c r="A7" s="12" t="s">
        <v>384</v>
      </c>
      <c r="B7" s="3"/>
      <c r="C7" s="3"/>
      <c r="D7" s="3"/>
    </row>
    <row r="8" spans="1:4" ht="15" customHeight="1">
      <c r="A8" s="156" t="s">
        <v>0</v>
      </c>
      <c r="B8" s="156" t="s">
        <v>1</v>
      </c>
      <c r="C8" s="156" t="s">
        <v>5</v>
      </c>
      <c r="D8" s="156" t="s">
        <v>6</v>
      </c>
    </row>
    <row r="9" spans="1:4" ht="13.5" customHeight="1">
      <c r="A9" s="157"/>
      <c r="B9" s="157"/>
      <c r="C9" s="157"/>
      <c r="D9" s="157"/>
    </row>
    <row r="10" spans="1:4" ht="15">
      <c r="A10" s="42">
        <v>1</v>
      </c>
      <c r="B10" s="17">
        <v>2</v>
      </c>
      <c r="C10" s="42">
        <v>3</v>
      </c>
      <c r="D10" s="42">
        <v>4</v>
      </c>
    </row>
    <row r="11" spans="1:4" ht="15">
      <c r="A11" s="57"/>
      <c r="B11" s="58" t="s">
        <v>115</v>
      </c>
      <c r="C11" s="37"/>
      <c r="D11" s="37"/>
    </row>
    <row r="12" spans="1:4" ht="15">
      <c r="A12" s="24" t="s">
        <v>65</v>
      </c>
      <c r="B12" s="44" t="s">
        <v>76</v>
      </c>
      <c r="C12" s="46"/>
      <c r="D12" s="46"/>
    </row>
    <row r="13" spans="1:4" ht="15">
      <c r="A13" s="24" t="s">
        <v>7</v>
      </c>
      <c r="B13" s="52" t="s">
        <v>407</v>
      </c>
      <c r="C13" s="55" t="s">
        <v>71</v>
      </c>
      <c r="D13" s="55">
        <v>2</v>
      </c>
    </row>
    <row r="14" spans="1:4" ht="15">
      <c r="A14" s="24" t="s">
        <v>8</v>
      </c>
      <c r="B14" s="52" t="s">
        <v>101</v>
      </c>
      <c r="C14" s="55" t="s">
        <v>71</v>
      </c>
      <c r="D14" s="55">
        <v>1</v>
      </c>
    </row>
    <row r="15" spans="1:4" ht="15">
      <c r="A15" s="24" t="s">
        <v>9</v>
      </c>
      <c r="B15" s="52" t="s">
        <v>116</v>
      </c>
      <c r="C15" s="55" t="s">
        <v>3</v>
      </c>
      <c r="D15" s="55">
        <v>1</v>
      </c>
    </row>
    <row r="16" spans="1:4" ht="15">
      <c r="A16" s="24" t="s">
        <v>10</v>
      </c>
      <c r="B16" s="52" t="s">
        <v>398</v>
      </c>
      <c r="C16" s="55" t="s">
        <v>71</v>
      </c>
      <c r="D16" s="55">
        <v>1</v>
      </c>
    </row>
    <row r="17" spans="1:4" ht="15">
      <c r="A17" s="14" t="s">
        <v>11</v>
      </c>
      <c r="B17" s="52" t="s">
        <v>79</v>
      </c>
      <c r="C17" s="55" t="s">
        <v>71</v>
      </c>
      <c r="D17" s="55">
        <v>2</v>
      </c>
    </row>
    <row r="18" spans="1:4" ht="15">
      <c r="A18" s="24" t="s">
        <v>12</v>
      </c>
      <c r="B18" s="52" t="s">
        <v>80</v>
      </c>
      <c r="C18" s="55" t="s">
        <v>71</v>
      </c>
      <c r="D18" s="55">
        <v>3</v>
      </c>
    </row>
    <row r="19" spans="1:4" ht="15">
      <c r="A19" s="24" t="s">
        <v>13</v>
      </c>
      <c r="B19" s="52" t="s">
        <v>81</v>
      </c>
      <c r="C19" s="55" t="s">
        <v>71</v>
      </c>
      <c r="D19" s="55">
        <v>3</v>
      </c>
    </row>
    <row r="20" spans="1:4" ht="15">
      <c r="A20" s="24" t="s">
        <v>14</v>
      </c>
      <c r="B20" s="52" t="s">
        <v>82</v>
      </c>
      <c r="C20" s="55" t="s">
        <v>71</v>
      </c>
      <c r="D20" s="55">
        <v>4</v>
      </c>
    </row>
    <row r="21" spans="1:4" ht="15">
      <c r="A21" s="24">
        <v>2</v>
      </c>
      <c r="B21" s="44" t="s">
        <v>83</v>
      </c>
      <c r="C21" s="46"/>
      <c r="D21" s="46"/>
    </row>
    <row r="22" spans="1:4" ht="15">
      <c r="A22" s="24" t="s">
        <v>15</v>
      </c>
      <c r="B22" s="52" t="s">
        <v>117</v>
      </c>
      <c r="C22" s="55" t="s">
        <v>3</v>
      </c>
      <c r="D22" s="55">
        <v>1</v>
      </c>
    </row>
    <row r="23" spans="1:4" ht="25.5">
      <c r="A23" s="24" t="s">
        <v>16</v>
      </c>
      <c r="B23" s="52" t="s">
        <v>118</v>
      </c>
      <c r="C23" s="55" t="s">
        <v>71</v>
      </c>
      <c r="D23" s="55">
        <v>1</v>
      </c>
    </row>
    <row r="24" spans="1:4" ht="44.25" customHeight="1">
      <c r="A24" s="24" t="s">
        <v>17</v>
      </c>
      <c r="B24" s="52" t="s">
        <v>411</v>
      </c>
      <c r="C24" s="55" t="s">
        <v>3</v>
      </c>
      <c r="D24" s="55">
        <v>1</v>
      </c>
    </row>
    <row r="25" spans="1:4" ht="15">
      <c r="A25" s="24" t="s">
        <v>18</v>
      </c>
      <c r="B25" s="52" t="s">
        <v>404</v>
      </c>
      <c r="C25" s="55" t="s">
        <v>71</v>
      </c>
      <c r="D25" s="55">
        <v>2</v>
      </c>
    </row>
    <row r="26" spans="1:4" ht="15">
      <c r="A26" s="24" t="s">
        <v>34</v>
      </c>
      <c r="B26" s="52" t="s">
        <v>86</v>
      </c>
      <c r="C26" s="55" t="s">
        <v>71</v>
      </c>
      <c r="D26" s="55">
        <v>2</v>
      </c>
    </row>
    <row r="27" spans="1:4" ht="15">
      <c r="A27" s="24" t="s">
        <v>35</v>
      </c>
      <c r="B27" s="52" t="s">
        <v>63</v>
      </c>
      <c r="C27" s="55" t="s">
        <v>71</v>
      </c>
      <c r="D27" s="55">
        <v>11</v>
      </c>
    </row>
    <row r="28" spans="1:4" ht="15">
      <c r="A28" s="24" t="s">
        <v>36</v>
      </c>
      <c r="B28" s="52" t="s">
        <v>87</v>
      </c>
      <c r="C28" s="55" t="s">
        <v>71</v>
      </c>
      <c r="D28" s="55">
        <v>1</v>
      </c>
    </row>
    <row r="29" spans="1:4" ht="15">
      <c r="A29" s="24" t="s">
        <v>37</v>
      </c>
      <c r="B29" s="52" t="s">
        <v>88</v>
      </c>
      <c r="C29" s="55" t="s">
        <v>71</v>
      </c>
      <c r="D29" s="55">
        <v>1</v>
      </c>
    </row>
    <row r="30" spans="1:4" ht="15">
      <c r="A30" s="24" t="s">
        <v>38</v>
      </c>
      <c r="B30" s="52" t="s">
        <v>74</v>
      </c>
      <c r="C30" s="55" t="s">
        <v>71</v>
      </c>
      <c r="D30" s="55">
        <v>1</v>
      </c>
    </row>
    <row r="31" spans="1:4" ht="15">
      <c r="A31" s="24" t="s">
        <v>39</v>
      </c>
      <c r="B31" s="52" t="s">
        <v>89</v>
      </c>
      <c r="C31" s="55" t="s">
        <v>71</v>
      </c>
      <c r="D31" s="55">
        <v>1</v>
      </c>
    </row>
    <row r="32" spans="1:4" ht="15">
      <c r="A32" s="24" t="s">
        <v>40</v>
      </c>
      <c r="B32" s="52" t="s">
        <v>90</v>
      </c>
      <c r="C32" s="55" t="s">
        <v>71</v>
      </c>
      <c r="D32" s="55">
        <v>1</v>
      </c>
    </row>
    <row r="33" spans="1:4" ht="15">
      <c r="A33" s="24" t="s">
        <v>41</v>
      </c>
      <c r="B33" s="52" t="s">
        <v>91</v>
      </c>
      <c r="C33" s="55" t="s">
        <v>71</v>
      </c>
      <c r="D33" s="55">
        <v>1</v>
      </c>
    </row>
    <row r="34" spans="1:4" ht="15">
      <c r="A34" s="24" t="s">
        <v>42</v>
      </c>
      <c r="B34" s="52" t="s">
        <v>104</v>
      </c>
      <c r="C34" s="55" t="s">
        <v>71</v>
      </c>
      <c r="D34" s="55">
        <v>1</v>
      </c>
    </row>
    <row r="35" spans="1:4" ht="15">
      <c r="A35" s="24" t="s">
        <v>43</v>
      </c>
      <c r="B35" s="52" t="s">
        <v>93</v>
      </c>
      <c r="C35" s="55" t="s">
        <v>71</v>
      </c>
      <c r="D35" s="55">
        <v>1</v>
      </c>
    </row>
    <row r="36" spans="1:4" ht="15">
      <c r="A36" s="24" t="s">
        <v>44</v>
      </c>
      <c r="B36" s="52" t="s">
        <v>81</v>
      </c>
      <c r="C36" s="55" t="s">
        <v>71</v>
      </c>
      <c r="D36" s="55">
        <v>1</v>
      </c>
    </row>
    <row r="37" spans="1:4" ht="15">
      <c r="A37" s="24" t="s">
        <v>45</v>
      </c>
      <c r="B37" s="52" t="s">
        <v>94</v>
      </c>
      <c r="C37" s="55" t="s">
        <v>71</v>
      </c>
      <c r="D37" s="55">
        <v>3</v>
      </c>
    </row>
    <row r="38" spans="1:4" ht="25.5">
      <c r="A38" s="24" t="s">
        <v>48</v>
      </c>
      <c r="B38" s="44" t="s">
        <v>95</v>
      </c>
      <c r="C38" s="46"/>
      <c r="D38" s="46"/>
    </row>
    <row r="39" spans="1:4" ht="15">
      <c r="A39" s="24" t="s">
        <v>19</v>
      </c>
      <c r="B39" s="52" t="s">
        <v>403</v>
      </c>
      <c r="C39" s="55" t="s">
        <v>3</v>
      </c>
      <c r="D39" s="55">
        <v>1</v>
      </c>
    </row>
    <row r="40" spans="1:4" ht="15">
      <c r="A40" s="24" t="s">
        <v>20</v>
      </c>
      <c r="B40" s="52" t="s">
        <v>96</v>
      </c>
      <c r="C40" s="55" t="s">
        <v>71</v>
      </c>
      <c r="D40" s="55">
        <v>1</v>
      </c>
    </row>
    <row r="41" spans="1:4" ht="15">
      <c r="A41" s="24" t="s">
        <v>21</v>
      </c>
      <c r="B41" s="52" t="s">
        <v>97</v>
      </c>
      <c r="C41" s="55" t="s">
        <v>71</v>
      </c>
      <c r="D41" s="55">
        <v>1</v>
      </c>
    </row>
    <row r="42" spans="1:4" ht="15">
      <c r="A42" s="24" t="s">
        <v>22</v>
      </c>
      <c r="B42" s="52" t="s">
        <v>98</v>
      </c>
      <c r="C42" s="55" t="s">
        <v>3</v>
      </c>
      <c r="D42" s="55">
        <v>1</v>
      </c>
    </row>
    <row r="43" spans="1:4" ht="15">
      <c r="A43" s="24" t="s">
        <v>23</v>
      </c>
      <c r="B43" s="52" t="s">
        <v>72</v>
      </c>
      <c r="C43" s="55" t="s">
        <v>3</v>
      </c>
      <c r="D43" s="55">
        <v>1</v>
      </c>
    </row>
    <row r="44" spans="1:4" ht="15">
      <c r="A44" s="24" t="s">
        <v>24</v>
      </c>
      <c r="B44" s="44" t="s">
        <v>106</v>
      </c>
      <c r="C44" s="46"/>
      <c r="D44" s="46"/>
    </row>
    <row r="45" spans="1:4" ht="15">
      <c r="A45" s="24" t="s">
        <v>25</v>
      </c>
      <c r="B45" s="43" t="s">
        <v>107</v>
      </c>
      <c r="C45" s="45" t="s">
        <v>4</v>
      </c>
      <c r="D45" s="45">
        <v>4</v>
      </c>
    </row>
    <row r="46" spans="1:4" ht="15">
      <c r="A46" s="24" t="s">
        <v>26</v>
      </c>
      <c r="B46" s="43" t="s">
        <v>108</v>
      </c>
      <c r="C46" s="45" t="s">
        <v>4</v>
      </c>
      <c r="D46" s="45">
        <v>12</v>
      </c>
    </row>
    <row r="47" spans="1:4" ht="15">
      <c r="A47" s="24" t="s">
        <v>27</v>
      </c>
      <c r="B47" s="43" t="s">
        <v>110</v>
      </c>
      <c r="C47" s="45" t="s">
        <v>4</v>
      </c>
      <c r="D47" s="45">
        <v>5</v>
      </c>
    </row>
    <row r="48" spans="1:4" ht="15">
      <c r="A48" s="24" t="s">
        <v>28</v>
      </c>
      <c r="B48" s="43" t="s">
        <v>111</v>
      </c>
      <c r="C48" s="45" t="s">
        <v>4</v>
      </c>
      <c r="D48" s="45">
        <v>5</v>
      </c>
    </row>
    <row r="49" spans="1:4" ht="15">
      <c r="A49" s="24" t="s">
        <v>29</v>
      </c>
      <c r="B49" s="43" t="s">
        <v>112</v>
      </c>
      <c r="C49" s="45" t="s">
        <v>4</v>
      </c>
      <c r="D49" s="45">
        <v>12</v>
      </c>
    </row>
    <row r="50" spans="1:4" ht="15">
      <c r="A50" s="24" t="s">
        <v>392</v>
      </c>
      <c r="B50" s="52" t="s">
        <v>393</v>
      </c>
      <c r="C50" s="45" t="s">
        <v>66</v>
      </c>
      <c r="D50" s="45" t="s">
        <v>395</v>
      </c>
    </row>
    <row r="51" spans="1:4" ht="15">
      <c r="A51" s="24" t="s">
        <v>30</v>
      </c>
      <c r="B51" s="43" t="s">
        <v>114</v>
      </c>
      <c r="C51" s="45" t="s">
        <v>3</v>
      </c>
      <c r="D51" s="45">
        <v>1</v>
      </c>
    </row>
    <row r="52" spans="1:4" ht="15">
      <c r="A52" s="24" t="s">
        <v>31</v>
      </c>
      <c r="B52" s="43" t="s">
        <v>99</v>
      </c>
      <c r="C52" s="45" t="s">
        <v>3</v>
      </c>
      <c r="D52" s="45">
        <v>1</v>
      </c>
    </row>
    <row r="53" spans="1:4" ht="15">
      <c r="A53" s="24" t="s">
        <v>67</v>
      </c>
      <c r="B53" s="52" t="s">
        <v>100</v>
      </c>
      <c r="C53" s="55" t="s">
        <v>3</v>
      </c>
      <c r="D53" s="55">
        <v>1</v>
      </c>
    </row>
  </sheetData>
  <sheetProtection/>
  <mergeCells count="6">
    <mergeCell ref="A6:D6"/>
    <mergeCell ref="A8:A9"/>
    <mergeCell ref="B8:B9"/>
    <mergeCell ref="C8:C9"/>
    <mergeCell ref="D8:D9"/>
    <mergeCell ref="A5:D5"/>
  </mergeCells>
  <printOptions/>
  <pageMargins left="0.7874015748031497" right="0.1968503937007874" top="0.5905511811023623" bottom="0.3937007874015748" header="0.31496062992125984" footer="0.31496062992125984"/>
  <pageSetup horizontalDpi="600" verticalDpi="600" orientation="portrait" paperSize="9" scale="90" r:id="rId1"/>
  <headerFooter>
    <oddFooter>&amp;CPage &amp;P of &amp;N&amp;RBA Nr.3.2.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B59" sqref="B59"/>
    </sheetView>
  </sheetViews>
  <sheetFormatPr defaultColWidth="9.140625" defaultRowHeight="15"/>
  <cols>
    <col min="1" max="1" width="6.00390625" style="0" customWidth="1"/>
    <col min="2" max="2" width="44.7109375" style="0" customWidth="1"/>
    <col min="3" max="3" width="22.421875" style="0" customWidth="1"/>
    <col min="4" max="4" width="23.421875" style="0" customWidth="1"/>
  </cols>
  <sheetData>
    <row r="1" spans="1:3" ht="15">
      <c r="A1" s="38" t="s">
        <v>75</v>
      </c>
      <c r="B1" s="39"/>
      <c r="C1" s="1"/>
    </row>
    <row r="2" spans="1:3" ht="15">
      <c r="A2" s="39"/>
      <c r="B2" s="39" t="s">
        <v>70</v>
      </c>
      <c r="C2" s="1"/>
    </row>
    <row r="3" spans="1:3" ht="15">
      <c r="A3" s="40" t="s">
        <v>360</v>
      </c>
      <c r="B3" s="39"/>
      <c r="C3" s="1"/>
    </row>
    <row r="4" spans="1:3" ht="15">
      <c r="A4" s="41" t="s">
        <v>361</v>
      </c>
      <c r="B4" s="39"/>
      <c r="C4" s="1"/>
    </row>
    <row r="5" spans="1:4" ht="15">
      <c r="A5" s="158" t="s">
        <v>378</v>
      </c>
      <c r="B5" s="158"/>
      <c r="C5" s="158"/>
      <c r="D5" s="158"/>
    </row>
    <row r="6" spans="1:4" ht="15">
      <c r="A6" s="159" t="s">
        <v>128</v>
      </c>
      <c r="B6" s="159"/>
      <c r="C6" s="159"/>
      <c r="D6" s="159"/>
    </row>
    <row r="7" spans="1:4" ht="15">
      <c r="A7" s="12" t="s">
        <v>384</v>
      </c>
      <c r="B7" s="3"/>
      <c r="C7" s="3"/>
      <c r="D7" s="3"/>
    </row>
    <row r="8" spans="1:4" ht="10.5" customHeight="1">
      <c r="A8" s="156" t="s">
        <v>0</v>
      </c>
      <c r="B8" s="156" t="s">
        <v>1</v>
      </c>
      <c r="C8" s="156" t="s">
        <v>5</v>
      </c>
      <c r="D8" s="156" t="s">
        <v>6</v>
      </c>
    </row>
    <row r="9" spans="1:4" ht="7.5" customHeight="1">
      <c r="A9" s="157"/>
      <c r="B9" s="157"/>
      <c r="C9" s="157"/>
      <c r="D9" s="157"/>
    </row>
    <row r="10" spans="1:4" ht="15">
      <c r="A10" s="42">
        <v>1</v>
      </c>
      <c r="B10" s="17">
        <v>2</v>
      </c>
      <c r="C10" s="42">
        <v>3</v>
      </c>
      <c r="D10" s="42">
        <v>4</v>
      </c>
    </row>
    <row r="11" spans="1:4" ht="15">
      <c r="A11" s="37"/>
      <c r="B11" s="59" t="s">
        <v>119</v>
      </c>
      <c r="C11" s="37"/>
      <c r="D11" s="37"/>
    </row>
    <row r="12" spans="1:4" ht="15">
      <c r="A12" s="24" t="s">
        <v>65</v>
      </c>
      <c r="B12" s="44" t="s">
        <v>76</v>
      </c>
      <c r="C12" s="46"/>
      <c r="D12" s="46"/>
    </row>
    <row r="13" spans="1:4" ht="15">
      <c r="A13" s="24" t="s">
        <v>7</v>
      </c>
      <c r="B13" s="52" t="s">
        <v>408</v>
      </c>
      <c r="C13" s="55" t="s">
        <v>71</v>
      </c>
      <c r="D13" s="55">
        <v>2</v>
      </c>
    </row>
    <row r="14" spans="1:4" ht="15">
      <c r="A14" s="24" t="s">
        <v>8</v>
      </c>
      <c r="B14" s="52" t="s">
        <v>77</v>
      </c>
      <c r="C14" s="55" t="s">
        <v>71</v>
      </c>
      <c r="D14" s="55">
        <v>1</v>
      </c>
    </row>
    <row r="15" spans="1:4" ht="15">
      <c r="A15" s="24" t="s">
        <v>9</v>
      </c>
      <c r="B15" s="52" t="s">
        <v>78</v>
      </c>
      <c r="C15" s="55" t="s">
        <v>3</v>
      </c>
      <c r="D15" s="55">
        <v>1</v>
      </c>
    </row>
    <row r="16" spans="1:4" ht="15">
      <c r="A16" s="24" t="s">
        <v>10</v>
      </c>
      <c r="B16" s="52" t="s">
        <v>399</v>
      </c>
      <c r="C16" s="55" t="s">
        <v>71</v>
      </c>
      <c r="D16" s="55">
        <v>1</v>
      </c>
    </row>
    <row r="17" spans="1:4" ht="15">
      <c r="A17" s="14" t="s">
        <v>11</v>
      </c>
      <c r="B17" s="52" t="s">
        <v>79</v>
      </c>
      <c r="C17" s="55" t="s">
        <v>71</v>
      </c>
      <c r="D17" s="55">
        <v>2</v>
      </c>
    </row>
    <row r="18" spans="1:4" ht="15">
      <c r="A18" s="24" t="s">
        <v>12</v>
      </c>
      <c r="B18" s="52" t="s">
        <v>80</v>
      </c>
      <c r="C18" s="55" t="s">
        <v>71</v>
      </c>
      <c r="D18" s="55">
        <v>3</v>
      </c>
    </row>
    <row r="19" spans="1:4" ht="15">
      <c r="A19" s="24" t="s">
        <v>13</v>
      </c>
      <c r="B19" s="52" t="s">
        <v>81</v>
      </c>
      <c r="C19" s="55" t="s">
        <v>71</v>
      </c>
      <c r="D19" s="55">
        <v>3</v>
      </c>
    </row>
    <row r="20" spans="1:4" ht="15">
      <c r="A20" s="24" t="s">
        <v>14</v>
      </c>
      <c r="B20" s="52" t="s">
        <v>82</v>
      </c>
      <c r="C20" s="55" t="s">
        <v>71</v>
      </c>
      <c r="D20" s="55">
        <v>4</v>
      </c>
    </row>
    <row r="21" spans="1:4" ht="15">
      <c r="A21" s="24">
        <v>2</v>
      </c>
      <c r="B21" s="44" t="s">
        <v>83</v>
      </c>
      <c r="C21" s="46"/>
      <c r="D21" s="46"/>
    </row>
    <row r="22" spans="1:4" ht="15">
      <c r="A22" s="24" t="s">
        <v>15</v>
      </c>
      <c r="B22" s="52" t="s">
        <v>84</v>
      </c>
      <c r="C22" s="55" t="s">
        <v>3</v>
      </c>
      <c r="D22" s="55">
        <v>1</v>
      </c>
    </row>
    <row r="23" spans="1:4" ht="25.5">
      <c r="A23" s="24" t="s">
        <v>16</v>
      </c>
      <c r="B23" s="52" t="s">
        <v>85</v>
      </c>
      <c r="C23" s="55" t="s">
        <v>71</v>
      </c>
      <c r="D23" s="55">
        <v>1</v>
      </c>
    </row>
    <row r="24" spans="1:4" ht="38.25">
      <c r="A24" s="24" t="s">
        <v>17</v>
      </c>
      <c r="B24" s="52" t="s">
        <v>411</v>
      </c>
      <c r="C24" s="55" t="s">
        <v>3</v>
      </c>
      <c r="D24" s="55">
        <v>1</v>
      </c>
    </row>
    <row r="25" spans="1:4" ht="15">
      <c r="A25" s="24" t="s">
        <v>18</v>
      </c>
      <c r="B25" s="52" t="s">
        <v>405</v>
      </c>
      <c r="C25" s="55" t="s">
        <v>71</v>
      </c>
      <c r="D25" s="55">
        <v>2</v>
      </c>
    </row>
    <row r="26" spans="1:4" ht="15">
      <c r="A26" s="24" t="s">
        <v>34</v>
      </c>
      <c r="B26" s="52" t="s">
        <v>86</v>
      </c>
      <c r="C26" s="55" t="s">
        <v>71</v>
      </c>
      <c r="D26" s="55">
        <v>2</v>
      </c>
    </row>
    <row r="27" spans="1:4" ht="15">
      <c r="A27" s="24" t="s">
        <v>35</v>
      </c>
      <c r="B27" s="52" t="s">
        <v>63</v>
      </c>
      <c r="C27" s="55" t="s">
        <v>71</v>
      </c>
      <c r="D27" s="55">
        <v>11</v>
      </c>
    </row>
    <row r="28" spans="1:4" ht="15">
      <c r="A28" s="24" t="s">
        <v>36</v>
      </c>
      <c r="B28" s="52" t="s">
        <v>87</v>
      </c>
      <c r="C28" s="55" t="s">
        <v>71</v>
      </c>
      <c r="D28" s="55">
        <v>1</v>
      </c>
    </row>
    <row r="29" spans="1:4" ht="15">
      <c r="A29" s="24" t="s">
        <v>37</v>
      </c>
      <c r="B29" s="52" t="s">
        <v>88</v>
      </c>
      <c r="C29" s="55" t="s">
        <v>71</v>
      </c>
      <c r="D29" s="55">
        <v>1</v>
      </c>
    </row>
    <row r="30" spans="1:4" ht="15">
      <c r="A30" s="24" t="s">
        <v>38</v>
      </c>
      <c r="B30" s="52" t="s">
        <v>74</v>
      </c>
      <c r="C30" s="55" t="s">
        <v>71</v>
      </c>
      <c r="D30" s="55">
        <v>1</v>
      </c>
    </row>
    <row r="31" spans="1:4" ht="15">
      <c r="A31" s="24" t="s">
        <v>39</v>
      </c>
      <c r="B31" s="52" t="s">
        <v>89</v>
      </c>
      <c r="C31" s="55" t="s">
        <v>71</v>
      </c>
      <c r="D31" s="55">
        <v>1</v>
      </c>
    </row>
    <row r="32" spans="1:4" ht="15">
      <c r="A32" s="24" t="s">
        <v>40</v>
      </c>
      <c r="B32" s="52" t="s">
        <v>90</v>
      </c>
      <c r="C32" s="55" t="s">
        <v>71</v>
      </c>
      <c r="D32" s="55">
        <v>1</v>
      </c>
    </row>
    <row r="33" spans="1:4" ht="15">
      <c r="A33" s="24" t="s">
        <v>41</v>
      </c>
      <c r="B33" s="52" t="s">
        <v>91</v>
      </c>
      <c r="C33" s="55" t="s">
        <v>71</v>
      </c>
      <c r="D33" s="55">
        <v>1</v>
      </c>
    </row>
    <row r="34" spans="1:4" ht="15">
      <c r="A34" s="24" t="s">
        <v>42</v>
      </c>
      <c r="B34" s="52" t="s">
        <v>92</v>
      </c>
      <c r="C34" s="55" t="s">
        <v>71</v>
      </c>
      <c r="D34" s="55">
        <v>1</v>
      </c>
    </row>
    <row r="35" spans="1:4" ht="15">
      <c r="A35" s="24" t="s">
        <v>43</v>
      </c>
      <c r="B35" s="52" t="s">
        <v>93</v>
      </c>
      <c r="C35" s="55" t="s">
        <v>71</v>
      </c>
      <c r="D35" s="55">
        <v>1</v>
      </c>
    </row>
    <row r="36" spans="1:4" ht="15">
      <c r="A36" s="24" t="s">
        <v>44</v>
      </c>
      <c r="B36" s="52" t="s">
        <v>81</v>
      </c>
      <c r="C36" s="55" t="s">
        <v>71</v>
      </c>
      <c r="D36" s="55">
        <v>1</v>
      </c>
    </row>
    <row r="37" spans="1:4" ht="15">
      <c r="A37" s="24" t="s">
        <v>45</v>
      </c>
      <c r="B37" s="52" t="s">
        <v>94</v>
      </c>
      <c r="C37" s="55" t="s">
        <v>71</v>
      </c>
      <c r="D37" s="55">
        <v>3</v>
      </c>
    </row>
    <row r="38" spans="1:4" ht="25.5">
      <c r="A38" s="24" t="s">
        <v>48</v>
      </c>
      <c r="B38" s="44" t="s">
        <v>95</v>
      </c>
      <c r="C38" s="46"/>
      <c r="D38" s="46"/>
    </row>
    <row r="39" spans="1:4" ht="15">
      <c r="A39" s="24" t="s">
        <v>19</v>
      </c>
      <c r="B39" s="52" t="s">
        <v>403</v>
      </c>
      <c r="C39" s="55" t="s">
        <v>3</v>
      </c>
      <c r="D39" s="55">
        <v>1</v>
      </c>
    </row>
    <row r="40" spans="1:4" ht="15">
      <c r="A40" s="24" t="s">
        <v>20</v>
      </c>
      <c r="B40" s="52" t="s">
        <v>96</v>
      </c>
      <c r="C40" s="55" t="s">
        <v>71</v>
      </c>
      <c r="D40" s="55">
        <v>1</v>
      </c>
    </row>
    <row r="41" spans="1:4" ht="15">
      <c r="A41" s="24" t="s">
        <v>21</v>
      </c>
      <c r="B41" s="52" t="s">
        <v>97</v>
      </c>
      <c r="C41" s="55" t="s">
        <v>71</v>
      </c>
      <c r="D41" s="55">
        <v>1</v>
      </c>
    </row>
    <row r="42" spans="1:4" ht="15">
      <c r="A42" s="24" t="s">
        <v>22</v>
      </c>
      <c r="B42" s="52" t="s">
        <v>98</v>
      </c>
      <c r="C42" s="55" t="s">
        <v>3</v>
      </c>
      <c r="D42" s="55">
        <v>1</v>
      </c>
    </row>
    <row r="43" spans="1:4" ht="15">
      <c r="A43" s="24" t="s">
        <v>23</v>
      </c>
      <c r="B43" s="52" t="s">
        <v>72</v>
      </c>
      <c r="C43" s="55" t="s">
        <v>3</v>
      </c>
      <c r="D43" s="55">
        <v>1</v>
      </c>
    </row>
    <row r="44" spans="1:4" ht="15">
      <c r="A44" s="24" t="s">
        <v>24</v>
      </c>
      <c r="B44" s="44" t="s">
        <v>106</v>
      </c>
      <c r="C44" s="46"/>
      <c r="D44" s="46"/>
    </row>
    <row r="45" spans="1:4" ht="15">
      <c r="A45" s="24" t="s">
        <v>25</v>
      </c>
      <c r="B45" s="43" t="s">
        <v>108</v>
      </c>
      <c r="C45" s="45" t="s">
        <v>4</v>
      </c>
      <c r="D45" s="45">
        <v>10</v>
      </c>
    </row>
    <row r="46" spans="1:4" ht="15">
      <c r="A46" s="24" t="s">
        <v>26</v>
      </c>
      <c r="B46" s="43" t="s">
        <v>109</v>
      </c>
      <c r="C46" s="45" t="s">
        <v>4</v>
      </c>
      <c r="D46" s="45">
        <v>6</v>
      </c>
    </row>
    <row r="47" spans="1:4" ht="15">
      <c r="A47" s="24" t="s">
        <v>27</v>
      </c>
      <c r="B47" s="43" t="s">
        <v>110</v>
      </c>
      <c r="C47" s="45" t="s">
        <v>4</v>
      </c>
      <c r="D47" s="45">
        <v>5</v>
      </c>
    </row>
    <row r="48" spans="1:4" ht="15">
      <c r="A48" s="24" t="s">
        <v>28</v>
      </c>
      <c r="B48" s="43" t="s">
        <v>112</v>
      </c>
      <c r="C48" s="45" t="s">
        <v>4</v>
      </c>
      <c r="D48" s="45">
        <v>12</v>
      </c>
    </row>
    <row r="49" spans="1:4" ht="15">
      <c r="A49" s="24" t="s">
        <v>29</v>
      </c>
      <c r="B49" s="43" t="s">
        <v>113</v>
      </c>
      <c r="C49" s="45" t="s">
        <v>4</v>
      </c>
      <c r="D49" s="45">
        <v>8</v>
      </c>
    </row>
    <row r="50" spans="1:4" ht="15">
      <c r="A50" s="24" t="s">
        <v>392</v>
      </c>
      <c r="B50" s="52" t="s">
        <v>393</v>
      </c>
      <c r="C50" s="45" t="s">
        <v>66</v>
      </c>
      <c r="D50" s="45" t="s">
        <v>396</v>
      </c>
    </row>
    <row r="51" spans="1:4" ht="15">
      <c r="A51" s="24" t="s">
        <v>30</v>
      </c>
      <c r="B51" s="43" t="s">
        <v>114</v>
      </c>
      <c r="C51" s="45" t="s">
        <v>3</v>
      </c>
      <c r="D51" s="45">
        <v>1</v>
      </c>
    </row>
    <row r="52" spans="1:4" ht="15">
      <c r="A52" s="24" t="s">
        <v>31</v>
      </c>
      <c r="B52" s="43" t="s">
        <v>99</v>
      </c>
      <c r="C52" s="45" t="s">
        <v>3</v>
      </c>
      <c r="D52" s="45">
        <v>1</v>
      </c>
    </row>
    <row r="53" spans="1:4" ht="15">
      <c r="A53" s="24" t="s">
        <v>67</v>
      </c>
      <c r="B53" s="52" t="s">
        <v>126</v>
      </c>
      <c r="C53" s="55" t="s">
        <v>3</v>
      </c>
      <c r="D53" s="55">
        <v>1</v>
      </c>
    </row>
    <row r="54" spans="1:4" ht="15">
      <c r="A54" s="1"/>
      <c r="B54" s="1"/>
      <c r="C54" s="1"/>
      <c r="D54" s="1"/>
    </row>
    <row r="55" spans="1:4" ht="15">
      <c r="A55" s="1"/>
      <c r="B55" s="2"/>
      <c r="C55" s="2"/>
      <c r="D55" s="2"/>
    </row>
    <row r="56" spans="1:4" ht="15">
      <c r="A56" s="1"/>
      <c r="B56" s="1"/>
      <c r="C56" s="1"/>
      <c r="D56" s="1"/>
    </row>
  </sheetData>
  <sheetProtection/>
  <mergeCells count="6">
    <mergeCell ref="A6:D6"/>
    <mergeCell ref="A8:A9"/>
    <mergeCell ref="B8:B9"/>
    <mergeCell ref="C8:C9"/>
    <mergeCell ref="D8:D9"/>
    <mergeCell ref="A5:D5"/>
  </mergeCells>
  <printOptions/>
  <pageMargins left="0.7874015748031497" right="0.1968503937007874" top="0.5905511811023623" bottom="0.3937007874015748" header="0.31496062992125984" footer="0.31496062992125984"/>
  <pageSetup horizontalDpi="600" verticalDpi="600" orientation="portrait" paperSize="9" scale="90" r:id="rId1"/>
  <headerFooter>
    <oddFooter>&amp;CPage &amp;P of &amp;N&amp;RBA Nr. 3.3.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34">
      <selection activeCell="B56" sqref="B56"/>
    </sheetView>
  </sheetViews>
  <sheetFormatPr defaultColWidth="9.140625" defaultRowHeight="15"/>
  <cols>
    <col min="1" max="1" width="5.57421875" style="0" customWidth="1"/>
    <col min="2" max="2" width="44.7109375" style="0" customWidth="1"/>
    <col min="3" max="4" width="23.421875" style="0" customWidth="1"/>
  </cols>
  <sheetData>
    <row r="1" spans="1:4" ht="15">
      <c r="A1" s="38" t="s">
        <v>75</v>
      </c>
      <c r="B1" s="137"/>
      <c r="C1" s="2"/>
      <c r="D1" s="23"/>
    </row>
    <row r="2" spans="1:4" ht="15">
      <c r="A2" s="137"/>
      <c r="B2" s="137" t="s">
        <v>70</v>
      </c>
      <c r="C2" s="2"/>
      <c r="D2" s="23"/>
    </row>
    <row r="3" spans="1:4" ht="15">
      <c r="A3" s="38" t="s">
        <v>412</v>
      </c>
      <c r="B3" s="137"/>
      <c r="C3" s="2"/>
      <c r="D3" s="23"/>
    </row>
    <row r="4" spans="1:4" ht="15">
      <c r="A4" s="41" t="s">
        <v>361</v>
      </c>
      <c r="B4" s="137"/>
      <c r="C4" s="2"/>
      <c r="D4" s="23"/>
    </row>
    <row r="5" spans="1:4" ht="15">
      <c r="A5" s="160" t="s">
        <v>379</v>
      </c>
      <c r="B5" s="160"/>
      <c r="C5" s="160"/>
      <c r="D5" s="160"/>
    </row>
    <row r="6" spans="1:4" ht="15">
      <c r="A6" s="161" t="s">
        <v>129</v>
      </c>
      <c r="B6" s="161"/>
      <c r="C6" s="161"/>
      <c r="D6" s="161"/>
    </row>
    <row r="7" spans="1:4" ht="15">
      <c r="A7" s="138" t="s">
        <v>384</v>
      </c>
      <c r="B7" s="139"/>
      <c r="C7" s="139"/>
      <c r="D7" s="139"/>
    </row>
    <row r="8" spans="1:4" ht="15" customHeight="1">
      <c r="A8" s="156" t="s">
        <v>0</v>
      </c>
      <c r="B8" s="156" t="s">
        <v>1</v>
      </c>
      <c r="C8" s="156" t="s">
        <v>5</v>
      </c>
      <c r="D8" s="156" t="s">
        <v>6</v>
      </c>
    </row>
    <row r="9" spans="1:4" ht="15">
      <c r="A9" s="157"/>
      <c r="B9" s="157"/>
      <c r="C9" s="157"/>
      <c r="D9" s="157"/>
    </row>
    <row r="10" spans="1:4" ht="15">
      <c r="A10" s="136">
        <v>1</v>
      </c>
      <c r="B10" s="17">
        <v>2</v>
      </c>
      <c r="C10" s="136">
        <v>3</v>
      </c>
      <c r="D10" s="136">
        <v>4</v>
      </c>
    </row>
    <row r="11" spans="1:4" ht="15">
      <c r="A11" s="151"/>
      <c r="B11" s="152" t="s">
        <v>120</v>
      </c>
      <c r="C11" s="151"/>
      <c r="D11" s="151"/>
    </row>
    <row r="12" spans="1:4" ht="15">
      <c r="A12" s="133" t="s">
        <v>65</v>
      </c>
      <c r="B12" s="44" t="s">
        <v>76</v>
      </c>
      <c r="C12" s="46"/>
      <c r="D12" s="46"/>
    </row>
    <row r="13" spans="1:4" ht="15">
      <c r="A13" s="133" t="s">
        <v>7</v>
      </c>
      <c r="B13" s="43" t="s">
        <v>408</v>
      </c>
      <c r="C13" s="45" t="s">
        <v>71</v>
      </c>
      <c r="D13" s="45">
        <v>2</v>
      </c>
    </row>
    <row r="14" spans="1:4" ht="15">
      <c r="A14" s="133" t="s">
        <v>8</v>
      </c>
      <c r="B14" s="43" t="s">
        <v>77</v>
      </c>
      <c r="C14" s="45" t="s">
        <v>71</v>
      </c>
      <c r="D14" s="45">
        <v>1</v>
      </c>
    </row>
    <row r="15" spans="1:4" ht="15">
      <c r="A15" s="133" t="s">
        <v>9</v>
      </c>
      <c r="B15" s="43" t="s">
        <v>78</v>
      </c>
      <c r="C15" s="45" t="s">
        <v>3</v>
      </c>
      <c r="D15" s="45">
        <v>1</v>
      </c>
    </row>
    <row r="16" spans="1:4" ht="15">
      <c r="A16" s="133" t="s">
        <v>10</v>
      </c>
      <c r="B16" s="43" t="s">
        <v>400</v>
      </c>
      <c r="C16" s="45" t="s">
        <v>71</v>
      </c>
      <c r="D16" s="45">
        <v>1</v>
      </c>
    </row>
    <row r="17" spans="1:4" ht="15">
      <c r="A17" s="76" t="s">
        <v>11</v>
      </c>
      <c r="B17" s="43" t="s">
        <v>79</v>
      </c>
      <c r="C17" s="45" t="s">
        <v>71</v>
      </c>
      <c r="D17" s="45">
        <v>2</v>
      </c>
    </row>
    <row r="18" spans="1:4" ht="15">
      <c r="A18" s="133" t="s">
        <v>12</v>
      </c>
      <c r="B18" s="43" t="s">
        <v>80</v>
      </c>
      <c r="C18" s="45" t="s">
        <v>71</v>
      </c>
      <c r="D18" s="45">
        <v>3</v>
      </c>
    </row>
    <row r="19" spans="1:4" ht="15">
      <c r="A19" s="133" t="s">
        <v>13</v>
      </c>
      <c r="B19" s="43" t="s">
        <v>81</v>
      </c>
      <c r="C19" s="45" t="s">
        <v>71</v>
      </c>
      <c r="D19" s="45">
        <v>3</v>
      </c>
    </row>
    <row r="20" spans="1:4" ht="15">
      <c r="A20" s="133" t="s">
        <v>14</v>
      </c>
      <c r="B20" s="43" t="s">
        <v>82</v>
      </c>
      <c r="C20" s="45" t="s">
        <v>71</v>
      </c>
      <c r="D20" s="45">
        <v>4</v>
      </c>
    </row>
    <row r="21" spans="1:4" ht="15">
      <c r="A21" s="133">
        <v>2</v>
      </c>
      <c r="B21" s="44" t="s">
        <v>83</v>
      </c>
      <c r="C21" s="46"/>
      <c r="D21" s="46"/>
    </row>
    <row r="22" spans="1:4" ht="15">
      <c r="A22" s="133" t="s">
        <v>15</v>
      </c>
      <c r="B22" s="43" t="s">
        <v>84</v>
      </c>
      <c r="C22" s="45" t="s">
        <v>3</v>
      </c>
      <c r="D22" s="45">
        <v>1</v>
      </c>
    </row>
    <row r="23" spans="1:4" ht="25.5">
      <c r="A23" s="133" t="s">
        <v>16</v>
      </c>
      <c r="B23" s="43" t="s">
        <v>85</v>
      </c>
      <c r="C23" s="45" t="s">
        <v>71</v>
      </c>
      <c r="D23" s="45">
        <v>1</v>
      </c>
    </row>
    <row r="24" spans="1:4" ht="40.5" customHeight="1">
      <c r="A24" s="133" t="s">
        <v>17</v>
      </c>
      <c r="B24" s="43" t="s">
        <v>411</v>
      </c>
      <c r="C24" s="45" t="s">
        <v>3</v>
      </c>
      <c r="D24" s="45">
        <v>1</v>
      </c>
    </row>
    <row r="25" spans="1:4" ht="15">
      <c r="A25" s="133" t="s">
        <v>18</v>
      </c>
      <c r="B25" s="43" t="s">
        <v>405</v>
      </c>
      <c r="C25" s="45" t="s">
        <v>71</v>
      </c>
      <c r="D25" s="45">
        <v>2</v>
      </c>
    </row>
    <row r="26" spans="1:4" ht="15">
      <c r="A26" s="133" t="s">
        <v>34</v>
      </c>
      <c r="B26" s="43" t="s">
        <v>86</v>
      </c>
      <c r="C26" s="45" t="s">
        <v>71</v>
      </c>
      <c r="D26" s="45">
        <v>2</v>
      </c>
    </row>
    <row r="27" spans="1:4" ht="15">
      <c r="A27" s="133" t="s">
        <v>35</v>
      </c>
      <c r="B27" s="43" t="s">
        <v>63</v>
      </c>
      <c r="C27" s="45" t="s">
        <v>71</v>
      </c>
      <c r="D27" s="45">
        <v>11</v>
      </c>
    </row>
    <row r="28" spans="1:4" ht="15">
      <c r="A28" s="133" t="s">
        <v>36</v>
      </c>
      <c r="B28" s="43" t="s">
        <v>87</v>
      </c>
      <c r="C28" s="45" t="s">
        <v>71</v>
      </c>
      <c r="D28" s="45">
        <v>1</v>
      </c>
    </row>
    <row r="29" spans="1:4" ht="15">
      <c r="A29" s="133" t="s">
        <v>37</v>
      </c>
      <c r="B29" s="43" t="s">
        <v>88</v>
      </c>
      <c r="C29" s="45" t="s">
        <v>71</v>
      </c>
      <c r="D29" s="45">
        <v>1</v>
      </c>
    </row>
    <row r="30" spans="1:4" ht="15">
      <c r="A30" s="133" t="s">
        <v>38</v>
      </c>
      <c r="B30" s="43" t="s">
        <v>74</v>
      </c>
      <c r="C30" s="45" t="s">
        <v>71</v>
      </c>
      <c r="D30" s="45">
        <v>1</v>
      </c>
    </row>
    <row r="31" spans="1:4" ht="15">
      <c r="A31" s="133" t="s">
        <v>39</v>
      </c>
      <c r="B31" s="43" t="s">
        <v>89</v>
      </c>
      <c r="C31" s="45" t="s">
        <v>71</v>
      </c>
      <c r="D31" s="45">
        <v>1</v>
      </c>
    </row>
    <row r="32" spans="1:4" ht="15">
      <c r="A32" s="133" t="s">
        <v>40</v>
      </c>
      <c r="B32" s="43" t="s">
        <v>90</v>
      </c>
      <c r="C32" s="45" t="s">
        <v>71</v>
      </c>
      <c r="D32" s="45">
        <v>1</v>
      </c>
    </row>
    <row r="33" spans="1:4" ht="15">
      <c r="A33" s="133" t="s">
        <v>41</v>
      </c>
      <c r="B33" s="43" t="s">
        <v>91</v>
      </c>
      <c r="C33" s="45" t="s">
        <v>71</v>
      </c>
      <c r="D33" s="45">
        <v>1</v>
      </c>
    </row>
    <row r="34" spans="1:4" ht="15">
      <c r="A34" s="133" t="s">
        <v>42</v>
      </c>
      <c r="B34" s="43" t="s">
        <v>92</v>
      </c>
      <c r="C34" s="45" t="s">
        <v>71</v>
      </c>
      <c r="D34" s="45">
        <v>1</v>
      </c>
    </row>
    <row r="35" spans="1:4" ht="15">
      <c r="A35" s="133" t="s">
        <v>43</v>
      </c>
      <c r="B35" s="43" t="s">
        <v>93</v>
      </c>
      <c r="C35" s="45" t="s">
        <v>71</v>
      </c>
      <c r="D35" s="45">
        <v>1</v>
      </c>
    </row>
    <row r="36" spans="1:4" ht="15">
      <c r="A36" s="133" t="s">
        <v>44</v>
      </c>
      <c r="B36" s="43" t="s">
        <v>81</v>
      </c>
      <c r="C36" s="45" t="s">
        <v>71</v>
      </c>
      <c r="D36" s="45">
        <v>1</v>
      </c>
    </row>
    <row r="37" spans="1:4" ht="15">
      <c r="A37" s="133" t="s">
        <v>45</v>
      </c>
      <c r="B37" s="43" t="s">
        <v>94</v>
      </c>
      <c r="C37" s="45" t="s">
        <v>71</v>
      </c>
      <c r="D37" s="45">
        <v>3</v>
      </c>
    </row>
    <row r="38" spans="1:4" ht="25.5">
      <c r="A38" s="133" t="s">
        <v>48</v>
      </c>
      <c r="B38" s="44" t="s">
        <v>95</v>
      </c>
      <c r="C38" s="46"/>
      <c r="D38" s="46"/>
    </row>
    <row r="39" spans="1:4" ht="15">
      <c r="A39" s="133" t="s">
        <v>19</v>
      </c>
      <c r="B39" s="43" t="s">
        <v>403</v>
      </c>
      <c r="C39" s="45" t="s">
        <v>3</v>
      </c>
      <c r="D39" s="45">
        <v>1</v>
      </c>
    </row>
    <row r="40" spans="1:4" ht="15">
      <c r="A40" s="133" t="s">
        <v>20</v>
      </c>
      <c r="B40" s="43" t="s">
        <v>96</v>
      </c>
      <c r="C40" s="45" t="s">
        <v>71</v>
      </c>
      <c r="D40" s="45">
        <v>1</v>
      </c>
    </row>
    <row r="41" spans="1:4" ht="15">
      <c r="A41" s="133" t="s">
        <v>21</v>
      </c>
      <c r="B41" s="43" t="s">
        <v>97</v>
      </c>
      <c r="C41" s="45" t="s">
        <v>71</v>
      </c>
      <c r="D41" s="45">
        <v>1</v>
      </c>
    </row>
    <row r="42" spans="1:4" ht="15">
      <c r="A42" s="133" t="s">
        <v>22</v>
      </c>
      <c r="B42" s="43" t="s">
        <v>98</v>
      </c>
      <c r="C42" s="45" t="s">
        <v>3</v>
      </c>
      <c r="D42" s="45">
        <v>1</v>
      </c>
    </row>
    <row r="43" spans="1:4" ht="15">
      <c r="A43" s="133" t="s">
        <v>23</v>
      </c>
      <c r="B43" s="43" t="s">
        <v>72</v>
      </c>
      <c r="C43" s="45" t="s">
        <v>3</v>
      </c>
      <c r="D43" s="45">
        <v>1</v>
      </c>
    </row>
    <row r="44" spans="1:4" ht="15">
      <c r="A44" s="133" t="s">
        <v>24</v>
      </c>
      <c r="B44" s="44" t="s">
        <v>106</v>
      </c>
      <c r="C44" s="46"/>
      <c r="D44" s="46"/>
    </row>
    <row r="45" spans="1:4" ht="15">
      <c r="A45" s="133" t="s">
        <v>25</v>
      </c>
      <c r="B45" s="43" t="s">
        <v>108</v>
      </c>
      <c r="C45" s="45" t="s">
        <v>4</v>
      </c>
      <c r="D45" s="45">
        <v>10</v>
      </c>
    </row>
    <row r="46" spans="1:4" ht="15">
      <c r="A46" s="133" t="s">
        <v>26</v>
      </c>
      <c r="B46" s="43" t="s">
        <v>109</v>
      </c>
      <c r="C46" s="45" t="s">
        <v>4</v>
      </c>
      <c r="D46" s="45">
        <v>6</v>
      </c>
    </row>
    <row r="47" spans="1:4" ht="15">
      <c r="A47" s="133" t="s">
        <v>27</v>
      </c>
      <c r="B47" s="43" t="s">
        <v>110</v>
      </c>
      <c r="C47" s="45" t="s">
        <v>4</v>
      </c>
      <c r="D47" s="45">
        <v>5</v>
      </c>
    </row>
    <row r="48" spans="1:4" ht="15">
      <c r="A48" s="133" t="s">
        <v>28</v>
      </c>
      <c r="B48" s="43" t="s">
        <v>112</v>
      </c>
      <c r="C48" s="45" t="s">
        <v>4</v>
      </c>
      <c r="D48" s="45">
        <v>12</v>
      </c>
    </row>
    <row r="49" spans="1:4" ht="15">
      <c r="A49" s="133" t="s">
        <v>29</v>
      </c>
      <c r="B49" s="43" t="s">
        <v>113</v>
      </c>
      <c r="C49" s="45" t="s">
        <v>4</v>
      </c>
      <c r="D49" s="45">
        <v>8</v>
      </c>
    </row>
    <row r="50" spans="1:4" ht="15">
      <c r="A50" s="133" t="s">
        <v>392</v>
      </c>
      <c r="B50" s="43" t="s">
        <v>393</v>
      </c>
      <c r="C50" s="45" t="s">
        <v>66</v>
      </c>
      <c r="D50" s="45" t="s">
        <v>396</v>
      </c>
    </row>
    <row r="51" spans="1:4" ht="15">
      <c r="A51" s="133" t="s">
        <v>30</v>
      </c>
      <c r="B51" s="43" t="s">
        <v>114</v>
      </c>
      <c r="C51" s="45" t="s">
        <v>3</v>
      </c>
      <c r="D51" s="45">
        <v>1</v>
      </c>
    </row>
    <row r="52" spans="1:4" ht="15">
      <c r="A52" s="133" t="s">
        <v>31</v>
      </c>
      <c r="B52" s="43" t="s">
        <v>99</v>
      </c>
      <c r="C52" s="45" t="s">
        <v>3</v>
      </c>
      <c r="D52" s="45">
        <v>1</v>
      </c>
    </row>
    <row r="53" spans="1:4" ht="15">
      <c r="A53" s="133" t="s">
        <v>67</v>
      </c>
      <c r="B53" s="43" t="s">
        <v>126</v>
      </c>
      <c r="C53" s="45" t="s">
        <v>3</v>
      </c>
      <c r="D53" s="45">
        <v>1</v>
      </c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</sheetData>
  <sheetProtection/>
  <mergeCells count="6">
    <mergeCell ref="A8:A9"/>
    <mergeCell ref="B8:B9"/>
    <mergeCell ref="C8:C9"/>
    <mergeCell ref="D8:D9"/>
    <mergeCell ref="A5:D5"/>
    <mergeCell ref="A6:D6"/>
  </mergeCells>
  <printOptions/>
  <pageMargins left="0.7874015748031497" right="0.1968503937007874" top="0.5905511811023623" bottom="0.3937007874015748" header="0.31496062992125984" footer="0.31496062992125984"/>
  <pageSetup horizontalDpi="600" verticalDpi="600" orientation="portrait" paperSize="9" scale="90" r:id="rId1"/>
  <headerFooter>
    <oddFooter>&amp;CPage &amp;P of &amp;N&amp;RBA Nr. 3.5.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B59" sqref="B59"/>
    </sheetView>
  </sheetViews>
  <sheetFormatPr defaultColWidth="9.140625" defaultRowHeight="15"/>
  <cols>
    <col min="1" max="1" width="5.57421875" style="0" customWidth="1"/>
    <col min="2" max="2" width="44.7109375" style="0" customWidth="1"/>
    <col min="3" max="4" width="23.421875" style="0" customWidth="1"/>
  </cols>
  <sheetData>
    <row r="1" spans="1:4" ht="15">
      <c r="A1" s="38" t="s">
        <v>75</v>
      </c>
      <c r="B1" s="137"/>
      <c r="C1" s="2"/>
      <c r="D1" s="23"/>
    </row>
    <row r="2" spans="1:4" ht="15">
      <c r="A2" s="137"/>
      <c r="B2" s="137" t="s">
        <v>70</v>
      </c>
      <c r="C2" s="2"/>
      <c r="D2" s="23"/>
    </row>
    <row r="3" spans="1:4" ht="15">
      <c r="A3" s="38" t="s">
        <v>412</v>
      </c>
      <c r="B3" s="137"/>
      <c r="C3" s="2"/>
      <c r="D3" s="23"/>
    </row>
    <row r="4" spans="1:4" ht="15">
      <c r="A4" s="41" t="s">
        <v>361</v>
      </c>
      <c r="B4" s="137"/>
      <c r="C4" s="2"/>
      <c r="D4" s="23"/>
    </row>
    <row r="5" spans="1:4" ht="15">
      <c r="A5" s="160" t="s">
        <v>380</v>
      </c>
      <c r="B5" s="160"/>
      <c r="C5" s="160"/>
      <c r="D5" s="160"/>
    </row>
    <row r="6" spans="1:4" ht="15">
      <c r="A6" s="161" t="s">
        <v>367</v>
      </c>
      <c r="B6" s="161"/>
      <c r="C6" s="161"/>
      <c r="D6" s="161"/>
    </row>
    <row r="7" spans="1:4" ht="15">
      <c r="A7" s="138" t="s">
        <v>384</v>
      </c>
      <c r="B7" s="139"/>
      <c r="C7" s="139"/>
      <c r="D7" s="139"/>
    </row>
    <row r="8" spans="1:4" ht="15" customHeight="1">
      <c r="A8" s="156" t="s">
        <v>0</v>
      </c>
      <c r="B8" s="156" t="s">
        <v>1</v>
      </c>
      <c r="C8" s="156" t="s">
        <v>5</v>
      </c>
      <c r="D8" s="156" t="s">
        <v>6</v>
      </c>
    </row>
    <row r="9" spans="1:4" ht="15">
      <c r="A9" s="157"/>
      <c r="B9" s="157"/>
      <c r="C9" s="157"/>
      <c r="D9" s="157"/>
    </row>
    <row r="10" spans="1:4" ht="15">
      <c r="A10" s="136">
        <v>1</v>
      </c>
      <c r="B10" s="17">
        <v>2</v>
      </c>
      <c r="C10" s="136">
        <v>3</v>
      </c>
      <c r="D10" s="136">
        <v>4</v>
      </c>
    </row>
    <row r="11" spans="1:4" ht="15">
      <c r="A11" s="151"/>
      <c r="B11" s="152" t="s">
        <v>121</v>
      </c>
      <c r="C11" s="151"/>
      <c r="D11" s="151"/>
    </row>
    <row r="12" spans="1:4" ht="15">
      <c r="A12" s="133" t="s">
        <v>65</v>
      </c>
      <c r="B12" s="44" t="s">
        <v>76</v>
      </c>
      <c r="C12" s="46"/>
      <c r="D12" s="46"/>
    </row>
    <row r="13" spans="1:4" ht="15">
      <c r="A13" s="133" t="s">
        <v>7</v>
      </c>
      <c r="B13" s="43" t="s">
        <v>409</v>
      </c>
      <c r="C13" s="45" t="s">
        <v>71</v>
      </c>
      <c r="D13" s="45">
        <v>2</v>
      </c>
    </row>
    <row r="14" spans="1:4" ht="15">
      <c r="A14" s="133" t="s">
        <v>8</v>
      </c>
      <c r="B14" s="43" t="s">
        <v>101</v>
      </c>
      <c r="C14" s="45" t="s">
        <v>71</v>
      </c>
      <c r="D14" s="45">
        <v>1</v>
      </c>
    </row>
    <row r="15" spans="1:4" ht="18" customHeight="1">
      <c r="A15" s="133" t="s">
        <v>9</v>
      </c>
      <c r="B15" s="43" t="s">
        <v>78</v>
      </c>
      <c r="C15" s="45" t="s">
        <v>3</v>
      </c>
      <c r="D15" s="45">
        <v>1</v>
      </c>
    </row>
    <row r="16" spans="1:4" ht="15">
      <c r="A16" s="133" t="s">
        <v>10</v>
      </c>
      <c r="B16" s="43" t="s">
        <v>401</v>
      </c>
      <c r="C16" s="45" t="s">
        <v>71</v>
      </c>
      <c r="D16" s="45">
        <v>1</v>
      </c>
    </row>
    <row r="17" spans="1:4" ht="15">
      <c r="A17" s="76" t="s">
        <v>11</v>
      </c>
      <c r="B17" s="43" t="s">
        <v>79</v>
      </c>
      <c r="C17" s="45" t="s">
        <v>71</v>
      </c>
      <c r="D17" s="45">
        <v>2</v>
      </c>
    </row>
    <row r="18" spans="1:4" ht="15">
      <c r="A18" s="133" t="s">
        <v>12</v>
      </c>
      <c r="B18" s="43" t="s">
        <v>80</v>
      </c>
      <c r="C18" s="45" t="s">
        <v>71</v>
      </c>
      <c r="D18" s="45">
        <v>3</v>
      </c>
    </row>
    <row r="19" spans="1:4" ht="15">
      <c r="A19" s="133" t="s">
        <v>13</v>
      </c>
      <c r="B19" s="43" t="s">
        <v>81</v>
      </c>
      <c r="C19" s="45" t="s">
        <v>71</v>
      </c>
      <c r="D19" s="45">
        <v>3</v>
      </c>
    </row>
    <row r="20" spans="1:4" ht="15">
      <c r="A20" s="133" t="s">
        <v>14</v>
      </c>
      <c r="B20" s="43" t="s">
        <v>82</v>
      </c>
      <c r="C20" s="45" t="s">
        <v>71</v>
      </c>
      <c r="D20" s="45">
        <v>4</v>
      </c>
    </row>
    <row r="21" spans="1:4" ht="15">
      <c r="A21" s="133">
        <v>2</v>
      </c>
      <c r="B21" s="44" t="s">
        <v>83</v>
      </c>
      <c r="C21" s="46"/>
      <c r="D21" s="46"/>
    </row>
    <row r="22" spans="1:4" ht="18" customHeight="1">
      <c r="A22" s="133" t="s">
        <v>15</v>
      </c>
      <c r="B22" s="43" t="s">
        <v>122</v>
      </c>
      <c r="C22" s="45" t="s">
        <v>3</v>
      </c>
      <c r="D22" s="45">
        <v>1</v>
      </c>
    </row>
    <row r="23" spans="1:4" ht="25.5">
      <c r="A23" s="133" t="s">
        <v>16</v>
      </c>
      <c r="B23" s="43" t="s">
        <v>85</v>
      </c>
      <c r="C23" s="45" t="s">
        <v>71</v>
      </c>
      <c r="D23" s="45">
        <v>1</v>
      </c>
    </row>
    <row r="24" spans="1:4" ht="45.75" customHeight="1">
      <c r="A24" s="133" t="s">
        <v>17</v>
      </c>
      <c r="B24" s="43" t="s">
        <v>411</v>
      </c>
      <c r="C24" s="45" t="s">
        <v>3</v>
      </c>
      <c r="D24" s="45">
        <v>1</v>
      </c>
    </row>
    <row r="25" spans="1:4" ht="15">
      <c r="A25" s="133" t="s">
        <v>18</v>
      </c>
      <c r="B25" s="43" t="s">
        <v>406</v>
      </c>
      <c r="C25" s="45" t="s">
        <v>71</v>
      </c>
      <c r="D25" s="45">
        <v>2</v>
      </c>
    </row>
    <row r="26" spans="1:4" ht="15">
      <c r="A26" s="133" t="s">
        <v>34</v>
      </c>
      <c r="B26" s="43" t="s">
        <v>63</v>
      </c>
      <c r="C26" s="45" t="s">
        <v>71</v>
      </c>
      <c r="D26" s="45">
        <v>11</v>
      </c>
    </row>
    <row r="27" spans="1:4" ht="15">
      <c r="A27" s="133" t="s">
        <v>35</v>
      </c>
      <c r="B27" s="43" t="s">
        <v>103</v>
      </c>
      <c r="C27" s="45" t="s">
        <v>71</v>
      </c>
      <c r="D27" s="45">
        <v>1</v>
      </c>
    </row>
    <row r="28" spans="1:4" ht="15">
      <c r="A28" s="133" t="s">
        <v>36</v>
      </c>
      <c r="B28" s="43" t="s">
        <v>88</v>
      </c>
      <c r="C28" s="45" t="s">
        <v>71</v>
      </c>
      <c r="D28" s="45">
        <v>1</v>
      </c>
    </row>
    <row r="29" spans="1:4" ht="15">
      <c r="A29" s="133" t="s">
        <v>37</v>
      </c>
      <c r="B29" s="43" t="s">
        <v>74</v>
      </c>
      <c r="C29" s="45" t="s">
        <v>71</v>
      </c>
      <c r="D29" s="45">
        <v>1</v>
      </c>
    </row>
    <row r="30" spans="1:4" ht="15">
      <c r="A30" s="133" t="s">
        <v>38</v>
      </c>
      <c r="B30" s="43" t="s">
        <v>89</v>
      </c>
      <c r="C30" s="45" t="s">
        <v>71</v>
      </c>
      <c r="D30" s="45">
        <v>1</v>
      </c>
    </row>
    <row r="31" spans="1:4" ht="15">
      <c r="A31" s="133" t="s">
        <v>39</v>
      </c>
      <c r="B31" s="43" t="s">
        <v>90</v>
      </c>
      <c r="C31" s="45" t="s">
        <v>71</v>
      </c>
      <c r="D31" s="45">
        <v>1</v>
      </c>
    </row>
    <row r="32" spans="1:4" ht="20.25" customHeight="1">
      <c r="A32" s="133" t="s">
        <v>40</v>
      </c>
      <c r="B32" s="43" t="s">
        <v>91</v>
      </c>
      <c r="C32" s="45" t="s">
        <v>71</v>
      </c>
      <c r="D32" s="45">
        <v>1</v>
      </c>
    </row>
    <row r="33" spans="1:4" ht="15">
      <c r="A33" s="133" t="s">
        <v>41</v>
      </c>
      <c r="B33" s="43" t="s">
        <v>104</v>
      </c>
      <c r="C33" s="45" t="s">
        <v>71</v>
      </c>
      <c r="D33" s="45">
        <v>1</v>
      </c>
    </row>
    <row r="34" spans="1:4" ht="15">
      <c r="A34" s="133" t="s">
        <v>42</v>
      </c>
      <c r="B34" s="43" t="s">
        <v>93</v>
      </c>
      <c r="C34" s="45" t="s">
        <v>71</v>
      </c>
      <c r="D34" s="45">
        <v>1</v>
      </c>
    </row>
    <row r="35" spans="1:4" ht="15">
      <c r="A35" s="133" t="s">
        <v>43</v>
      </c>
      <c r="B35" s="43" t="s">
        <v>81</v>
      </c>
      <c r="C35" s="45" t="s">
        <v>71</v>
      </c>
      <c r="D35" s="45">
        <v>1</v>
      </c>
    </row>
    <row r="36" spans="1:4" ht="15">
      <c r="A36" s="133" t="s">
        <v>44</v>
      </c>
      <c r="B36" s="43" t="s">
        <v>94</v>
      </c>
      <c r="C36" s="45" t="s">
        <v>71</v>
      </c>
      <c r="D36" s="45">
        <v>3</v>
      </c>
    </row>
    <row r="37" spans="1:4" ht="25.5">
      <c r="A37" s="133" t="s">
        <v>48</v>
      </c>
      <c r="B37" s="44" t="s">
        <v>95</v>
      </c>
      <c r="C37" s="46"/>
      <c r="D37" s="46"/>
    </row>
    <row r="38" spans="1:4" ht="15">
      <c r="A38" s="133" t="s">
        <v>19</v>
      </c>
      <c r="B38" s="43" t="s">
        <v>403</v>
      </c>
      <c r="C38" s="45" t="s">
        <v>3</v>
      </c>
      <c r="D38" s="45">
        <v>1</v>
      </c>
    </row>
    <row r="39" spans="1:4" ht="15">
      <c r="A39" s="133" t="s">
        <v>20</v>
      </c>
      <c r="B39" s="43" t="s">
        <v>96</v>
      </c>
      <c r="C39" s="45" t="s">
        <v>71</v>
      </c>
      <c r="D39" s="45">
        <v>1</v>
      </c>
    </row>
    <row r="40" spans="1:4" ht="15">
      <c r="A40" s="133" t="s">
        <v>21</v>
      </c>
      <c r="B40" s="43" t="s">
        <v>97</v>
      </c>
      <c r="C40" s="45" t="s">
        <v>71</v>
      </c>
      <c r="D40" s="45">
        <v>1</v>
      </c>
    </row>
    <row r="41" spans="1:4" ht="15">
      <c r="A41" s="133" t="s">
        <v>22</v>
      </c>
      <c r="B41" s="43" t="s">
        <v>98</v>
      </c>
      <c r="C41" s="45" t="s">
        <v>3</v>
      </c>
      <c r="D41" s="45">
        <v>1</v>
      </c>
    </row>
    <row r="42" spans="1:4" ht="15">
      <c r="A42" s="133" t="s">
        <v>23</v>
      </c>
      <c r="B42" s="43" t="s">
        <v>72</v>
      </c>
      <c r="C42" s="45" t="s">
        <v>3</v>
      </c>
      <c r="D42" s="45">
        <v>1</v>
      </c>
    </row>
    <row r="43" spans="1:4" ht="15">
      <c r="A43" s="133" t="s">
        <v>24</v>
      </c>
      <c r="B43" s="44" t="s">
        <v>106</v>
      </c>
      <c r="C43" s="46"/>
      <c r="D43" s="46"/>
    </row>
    <row r="44" spans="1:4" ht="15">
      <c r="A44" s="133" t="s">
        <v>25</v>
      </c>
      <c r="B44" s="43" t="s">
        <v>123</v>
      </c>
      <c r="C44" s="45" t="s">
        <v>4</v>
      </c>
      <c r="D44" s="45">
        <v>6</v>
      </c>
    </row>
    <row r="45" spans="1:4" ht="15">
      <c r="A45" s="133" t="s">
        <v>26</v>
      </c>
      <c r="B45" s="43" t="s">
        <v>107</v>
      </c>
      <c r="C45" s="45" t="s">
        <v>4</v>
      </c>
      <c r="D45" s="45">
        <v>10</v>
      </c>
    </row>
    <row r="46" spans="1:4" ht="15">
      <c r="A46" s="133" t="s">
        <v>27</v>
      </c>
      <c r="B46" s="43" t="s">
        <v>108</v>
      </c>
      <c r="C46" s="45" t="s">
        <v>4</v>
      </c>
      <c r="D46" s="45">
        <v>8</v>
      </c>
    </row>
    <row r="47" spans="1:4" ht="15">
      <c r="A47" s="133" t="s">
        <v>28</v>
      </c>
      <c r="B47" s="43" t="s">
        <v>110</v>
      </c>
      <c r="C47" s="45" t="s">
        <v>4</v>
      </c>
      <c r="D47" s="45">
        <v>5</v>
      </c>
    </row>
    <row r="48" spans="1:4" ht="15">
      <c r="A48" s="133" t="s">
        <v>29</v>
      </c>
      <c r="B48" s="43" t="s">
        <v>124</v>
      </c>
      <c r="C48" s="45" t="s">
        <v>4</v>
      </c>
      <c r="D48" s="45">
        <v>6</v>
      </c>
    </row>
    <row r="49" spans="1:4" ht="15">
      <c r="A49" s="133" t="s">
        <v>392</v>
      </c>
      <c r="B49" s="43" t="s">
        <v>393</v>
      </c>
      <c r="C49" s="45" t="s">
        <v>66</v>
      </c>
      <c r="D49" s="45" t="s">
        <v>397</v>
      </c>
    </row>
    <row r="50" spans="1:4" ht="15">
      <c r="A50" s="133" t="s">
        <v>30</v>
      </c>
      <c r="B50" s="43" t="s">
        <v>111</v>
      </c>
      <c r="C50" s="45" t="s">
        <v>4</v>
      </c>
      <c r="D50" s="45">
        <v>10</v>
      </c>
    </row>
    <row r="51" spans="1:4" ht="15">
      <c r="A51" s="133" t="s">
        <v>31</v>
      </c>
      <c r="B51" s="43" t="s">
        <v>112</v>
      </c>
      <c r="C51" s="45" t="s">
        <v>4</v>
      </c>
      <c r="D51" s="45">
        <v>8</v>
      </c>
    </row>
    <row r="52" spans="1:4" ht="15">
      <c r="A52" s="153" t="s">
        <v>32</v>
      </c>
      <c r="B52" s="43" t="s">
        <v>114</v>
      </c>
      <c r="C52" s="45" t="s">
        <v>3</v>
      </c>
      <c r="D52" s="45">
        <v>1</v>
      </c>
    </row>
    <row r="53" spans="1:4" ht="15">
      <c r="A53" s="153" t="s">
        <v>33</v>
      </c>
      <c r="B53" s="43" t="s">
        <v>99</v>
      </c>
      <c r="C53" s="45" t="s">
        <v>3</v>
      </c>
      <c r="D53" s="45">
        <v>1</v>
      </c>
    </row>
    <row r="54" spans="1:4" ht="15">
      <c r="A54" s="133" t="s">
        <v>67</v>
      </c>
      <c r="B54" s="43" t="s">
        <v>126</v>
      </c>
      <c r="C54" s="45" t="s">
        <v>3</v>
      </c>
      <c r="D54" s="45">
        <v>1</v>
      </c>
    </row>
    <row r="55" spans="1:4" ht="15">
      <c r="A55" s="1"/>
      <c r="B55" s="1"/>
      <c r="C55" s="1"/>
      <c r="D55" s="1"/>
    </row>
  </sheetData>
  <sheetProtection/>
  <mergeCells count="6">
    <mergeCell ref="A6:D6"/>
    <mergeCell ref="A8:A9"/>
    <mergeCell ref="B8:B9"/>
    <mergeCell ref="C8:C9"/>
    <mergeCell ref="D8:D9"/>
    <mergeCell ref="A5:D5"/>
  </mergeCells>
  <printOptions/>
  <pageMargins left="0.7874015748031497" right="0.1968503937007874" top="0.5905511811023623" bottom="0.3937007874015748" header="0.31496062992125984" footer="0.31496062992125984"/>
  <pageSetup horizontalDpi="600" verticalDpi="600" orientation="portrait" paperSize="9" scale="90" r:id="rId1"/>
  <headerFooter>
    <oddFooter>&amp;CPage &amp;P of &amp;N&amp;RBA Nr. 3.6.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6.140625" style="0" customWidth="1"/>
    <col min="2" max="2" width="44.7109375" style="0" customWidth="1"/>
    <col min="3" max="4" width="23.421875" style="0" customWidth="1"/>
  </cols>
  <sheetData>
    <row r="1" spans="1:3" ht="15">
      <c r="A1" s="72" t="s">
        <v>130</v>
      </c>
      <c r="B1" s="39"/>
      <c r="C1" s="1"/>
    </row>
    <row r="2" spans="1:3" ht="15">
      <c r="A2" s="48"/>
      <c r="B2" s="39" t="s">
        <v>70</v>
      </c>
      <c r="C2" s="1"/>
    </row>
    <row r="3" spans="1:3" ht="15">
      <c r="A3" s="40" t="s">
        <v>360</v>
      </c>
      <c r="B3" s="39"/>
      <c r="C3" s="1"/>
    </row>
    <row r="4" spans="1:3" ht="15">
      <c r="A4" s="41" t="s">
        <v>361</v>
      </c>
      <c r="B4" s="39"/>
      <c r="C4" s="1"/>
    </row>
    <row r="5" spans="1:4" ht="15">
      <c r="A5" s="158" t="s">
        <v>382</v>
      </c>
      <c r="B5" s="158"/>
      <c r="C5" s="158"/>
      <c r="D5" s="158"/>
    </row>
    <row r="6" spans="1:4" ht="15">
      <c r="A6" s="159" t="s">
        <v>157</v>
      </c>
      <c r="B6" s="159"/>
      <c r="C6" s="159"/>
      <c r="D6" s="159"/>
    </row>
    <row r="7" spans="1:4" ht="15">
      <c r="A7" s="12" t="s">
        <v>387</v>
      </c>
      <c r="B7" s="3"/>
      <c r="C7" s="3"/>
      <c r="D7" s="3"/>
    </row>
    <row r="8" spans="1:4" ht="15" customHeight="1">
      <c r="A8" s="156" t="s">
        <v>0</v>
      </c>
      <c r="B8" s="156" t="s">
        <v>1</v>
      </c>
      <c r="C8" s="156" t="s">
        <v>5</v>
      </c>
      <c r="D8" s="156" t="s">
        <v>6</v>
      </c>
    </row>
    <row r="9" spans="1:4" ht="15">
      <c r="A9" s="157"/>
      <c r="B9" s="157"/>
      <c r="C9" s="157"/>
      <c r="D9" s="157"/>
    </row>
    <row r="10" spans="1:4" ht="15">
      <c r="A10" s="71">
        <v>1</v>
      </c>
      <c r="B10" s="17">
        <v>2</v>
      </c>
      <c r="C10" s="71">
        <v>3</v>
      </c>
      <c r="D10" s="71">
        <v>4</v>
      </c>
    </row>
    <row r="11" spans="1:4" ht="15">
      <c r="A11" s="100">
        <v>1</v>
      </c>
      <c r="B11" s="44" t="s">
        <v>368</v>
      </c>
      <c r="C11" s="46"/>
      <c r="D11" s="46"/>
    </row>
    <row r="12" spans="1:4" ht="15">
      <c r="A12" s="101" t="s">
        <v>7</v>
      </c>
      <c r="B12" s="43" t="s">
        <v>131</v>
      </c>
      <c r="C12" s="45" t="s">
        <v>71</v>
      </c>
      <c r="D12" s="45">
        <v>2</v>
      </c>
    </row>
    <row r="13" spans="1:4" ht="15">
      <c r="A13" s="101" t="s">
        <v>8</v>
      </c>
      <c r="B13" s="43" t="s">
        <v>133</v>
      </c>
      <c r="C13" s="45" t="s">
        <v>3</v>
      </c>
      <c r="D13" s="45">
        <v>1</v>
      </c>
    </row>
    <row r="14" spans="1:4" ht="15">
      <c r="A14" s="101" t="s">
        <v>9</v>
      </c>
      <c r="B14" s="43" t="s">
        <v>132</v>
      </c>
      <c r="C14" s="45" t="s">
        <v>3</v>
      </c>
      <c r="D14" s="45">
        <v>1</v>
      </c>
    </row>
    <row r="15" spans="1:4" ht="15">
      <c r="A15" s="101" t="s">
        <v>10</v>
      </c>
      <c r="B15" s="43" t="s">
        <v>134</v>
      </c>
      <c r="C15" s="45" t="s">
        <v>3</v>
      </c>
      <c r="D15" s="45">
        <v>1</v>
      </c>
    </row>
    <row r="16" spans="1:4" ht="25.5">
      <c r="A16" s="100">
        <v>2</v>
      </c>
      <c r="B16" s="44" t="s">
        <v>369</v>
      </c>
      <c r="C16" s="46"/>
      <c r="D16" s="46"/>
    </row>
    <row r="17" spans="1:4" ht="15">
      <c r="A17" s="101" t="s">
        <v>15</v>
      </c>
      <c r="B17" s="43" t="s">
        <v>134</v>
      </c>
      <c r="C17" s="45" t="s">
        <v>3</v>
      </c>
      <c r="D17" s="45">
        <v>1</v>
      </c>
    </row>
    <row r="18" spans="1:4" ht="15">
      <c r="A18" s="100" t="s">
        <v>48</v>
      </c>
      <c r="B18" s="44" t="s">
        <v>410</v>
      </c>
      <c r="C18" s="46"/>
      <c r="D18" s="46"/>
    </row>
    <row r="19" spans="1:4" ht="15">
      <c r="A19" s="101" t="s">
        <v>19</v>
      </c>
      <c r="B19" s="43" t="s">
        <v>134</v>
      </c>
      <c r="C19" s="45" t="s">
        <v>3</v>
      </c>
      <c r="D19" s="45">
        <v>2</v>
      </c>
    </row>
    <row r="20" spans="1:4" ht="15">
      <c r="A20" s="100">
        <v>4</v>
      </c>
      <c r="B20" s="102" t="s">
        <v>156</v>
      </c>
      <c r="C20" s="45"/>
      <c r="D20" s="45"/>
    </row>
    <row r="21" spans="1:4" ht="15">
      <c r="A21" s="101" t="s">
        <v>25</v>
      </c>
      <c r="B21" s="77" t="s">
        <v>150</v>
      </c>
      <c r="C21" s="104" t="s">
        <v>151</v>
      </c>
      <c r="D21" s="129">
        <v>2</v>
      </c>
    </row>
    <row r="22" spans="1:4" ht="38.25">
      <c r="A22" s="101" t="s">
        <v>26</v>
      </c>
      <c r="B22" s="77" t="s">
        <v>152</v>
      </c>
      <c r="C22" s="104" t="s">
        <v>4</v>
      </c>
      <c r="D22" s="130">
        <v>487</v>
      </c>
    </row>
    <row r="23" spans="1:4" ht="51">
      <c r="A23" s="101" t="s">
        <v>27</v>
      </c>
      <c r="B23" s="77" t="s">
        <v>238</v>
      </c>
      <c r="C23" s="104" t="s">
        <v>4</v>
      </c>
      <c r="D23" s="131">
        <v>50</v>
      </c>
    </row>
    <row r="24" spans="1:4" ht="51">
      <c r="A24" s="101" t="s">
        <v>193</v>
      </c>
      <c r="B24" s="77" t="s">
        <v>239</v>
      </c>
      <c r="C24" s="104" t="s">
        <v>4</v>
      </c>
      <c r="D24" s="132">
        <v>565</v>
      </c>
    </row>
    <row r="25" spans="1:4" ht="51">
      <c r="A25" s="101" t="s">
        <v>28</v>
      </c>
      <c r="B25" s="77" t="s">
        <v>240</v>
      </c>
      <c r="C25" s="104" t="s">
        <v>4</v>
      </c>
      <c r="D25" s="132">
        <v>370</v>
      </c>
    </row>
    <row r="26" spans="1:4" ht="51">
      <c r="A26" s="101" t="s">
        <v>29</v>
      </c>
      <c r="B26" s="77" t="s">
        <v>241</v>
      </c>
      <c r="C26" s="104" t="s">
        <v>4</v>
      </c>
      <c r="D26" s="132">
        <v>525</v>
      </c>
    </row>
    <row r="27" spans="1:4" ht="25.5">
      <c r="A27" s="101" t="s">
        <v>30</v>
      </c>
      <c r="B27" s="103" t="s">
        <v>153</v>
      </c>
      <c r="C27" s="78" t="s">
        <v>154</v>
      </c>
      <c r="D27" s="130">
        <v>11</v>
      </c>
    </row>
    <row r="28" spans="1:4" ht="15">
      <c r="A28" s="101" t="s">
        <v>31</v>
      </c>
      <c r="B28" s="43" t="s">
        <v>155</v>
      </c>
      <c r="C28" s="45" t="s">
        <v>3</v>
      </c>
      <c r="D28" s="45">
        <v>1</v>
      </c>
    </row>
  </sheetData>
  <sheetProtection/>
  <mergeCells count="6">
    <mergeCell ref="A6:D6"/>
    <mergeCell ref="A8:A9"/>
    <mergeCell ref="B8:B9"/>
    <mergeCell ref="C8:C9"/>
    <mergeCell ref="D8:D9"/>
    <mergeCell ref="A5:D5"/>
  </mergeCells>
  <printOptions/>
  <pageMargins left="0.7874015748031497" right="0.1968503937007874" top="0.5905511811023623" bottom="0.3937007874015748" header="0.31496062992125984" footer="0.31496062992125984"/>
  <pageSetup horizontalDpi="600" verticalDpi="600" orientation="portrait" paperSize="9" scale="90" r:id="rId1"/>
  <headerFooter>
    <oddFooter>&amp;CPage &amp;P of &amp;N&amp;RBA Nr.6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6.7109375" style="23" customWidth="1"/>
    <col min="2" max="2" width="44.7109375" style="23" customWidth="1"/>
    <col min="3" max="4" width="23.421875" style="23" customWidth="1"/>
    <col min="5" max="16384" width="9.140625" style="23" customWidth="1"/>
  </cols>
  <sheetData>
    <row r="1" spans="1:3" ht="15">
      <c r="A1" s="56" t="s">
        <v>75</v>
      </c>
      <c r="B1" s="137"/>
      <c r="C1" s="2"/>
    </row>
    <row r="2" spans="1:3" ht="15">
      <c r="A2" s="142"/>
      <c r="B2" s="137" t="s">
        <v>70</v>
      </c>
      <c r="C2" s="2"/>
    </row>
    <row r="3" spans="1:3" ht="15">
      <c r="A3" s="38" t="s">
        <v>412</v>
      </c>
      <c r="B3" s="137"/>
      <c r="C3" s="2"/>
    </row>
    <row r="4" spans="1:3" ht="15">
      <c r="A4" s="41" t="s">
        <v>361</v>
      </c>
      <c r="B4" s="137"/>
      <c r="C4" s="2"/>
    </row>
    <row r="5" spans="1:4" ht="15">
      <c r="A5" s="160" t="s">
        <v>390</v>
      </c>
      <c r="B5" s="160"/>
      <c r="C5" s="160"/>
      <c r="D5" s="160"/>
    </row>
    <row r="6" spans="1:4" ht="15">
      <c r="A6" s="161" t="s">
        <v>135</v>
      </c>
      <c r="B6" s="161"/>
      <c r="C6" s="161"/>
      <c r="D6" s="161"/>
    </row>
    <row r="7" spans="1:4" ht="15">
      <c r="A7" s="138" t="s">
        <v>386</v>
      </c>
      <c r="B7" s="139"/>
      <c r="C7" s="139"/>
      <c r="D7" s="139"/>
    </row>
    <row r="8" spans="1:4" ht="15" customHeight="1">
      <c r="A8" s="156" t="s">
        <v>0</v>
      </c>
      <c r="B8" s="156" t="s">
        <v>1</v>
      </c>
      <c r="C8" s="156" t="s">
        <v>5</v>
      </c>
      <c r="D8" s="156" t="s">
        <v>6</v>
      </c>
    </row>
    <row r="9" spans="1:4" ht="15">
      <c r="A9" s="157"/>
      <c r="B9" s="157"/>
      <c r="C9" s="157"/>
      <c r="D9" s="157"/>
    </row>
    <row r="10" spans="1:4" ht="15">
      <c r="A10" s="136">
        <v>1</v>
      </c>
      <c r="B10" s="17">
        <v>2</v>
      </c>
      <c r="C10" s="136">
        <v>3</v>
      </c>
      <c r="D10" s="136">
        <v>4</v>
      </c>
    </row>
    <row r="11" spans="1:4" ht="15">
      <c r="A11" s="99"/>
      <c r="B11" s="115" t="s">
        <v>136</v>
      </c>
      <c r="C11" s="150"/>
      <c r="D11" s="150"/>
    </row>
    <row r="12" spans="1:4" ht="15">
      <c r="A12" s="99">
        <f>A11+1</f>
        <v>1</v>
      </c>
      <c r="B12" s="116" t="s">
        <v>137</v>
      </c>
      <c r="C12" s="99" t="s">
        <v>3</v>
      </c>
      <c r="D12" s="117">
        <v>5</v>
      </c>
    </row>
    <row r="13" spans="1:4" ht="15">
      <c r="A13" s="99">
        <v>2</v>
      </c>
      <c r="B13" s="116" t="s">
        <v>141</v>
      </c>
      <c r="C13" s="99" t="s">
        <v>3</v>
      </c>
      <c r="D13" s="117">
        <v>1</v>
      </c>
    </row>
    <row r="14" spans="1:4" ht="15">
      <c r="A14" s="99"/>
      <c r="B14" s="115" t="s">
        <v>138</v>
      </c>
      <c r="C14" s="73"/>
      <c r="D14" s="117"/>
    </row>
    <row r="15" spans="1:4" ht="15">
      <c r="A15" s="99">
        <v>3</v>
      </c>
      <c r="B15" s="116" t="s">
        <v>139</v>
      </c>
      <c r="C15" s="99" t="s">
        <v>4</v>
      </c>
      <c r="D15" s="99">
        <v>140</v>
      </c>
    </row>
    <row r="16" spans="1:4" ht="15">
      <c r="A16" s="99">
        <v>4</v>
      </c>
      <c r="B16" s="116" t="s">
        <v>140</v>
      </c>
      <c r="C16" s="99" t="s">
        <v>4</v>
      </c>
      <c r="D16" s="99">
        <v>250</v>
      </c>
    </row>
    <row r="17" spans="1:4" ht="15">
      <c r="A17" s="99">
        <f>A16+1</f>
        <v>5</v>
      </c>
      <c r="B17" s="116" t="s">
        <v>141</v>
      </c>
      <c r="C17" s="99" t="s">
        <v>3</v>
      </c>
      <c r="D17" s="118">
        <v>1</v>
      </c>
    </row>
    <row r="18" spans="1:4" ht="15">
      <c r="A18" s="99"/>
      <c r="B18" s="115" t="s">
        <v>142</v>
      </c>
      <c r="C18" s="99"/>
      <c r="D18" s="99"/>
    </row>
    <row r="19" spans="1:4" ht="15">
      <c r="A19" s="99">
        <f>A17+1</f>
        <v>6</v>
      </c>
      <c r="B19" s="119" t="s">
        <v>143</v>
      </c>
      <c r="C19" s="99" t="s">
        <v>4</v>
      </c>
      <c r="D19" s="118">
        <v>250</v>
      </c>
    </row>
    <row r="20" spans="1:4" ht="15">
      <c r="A20" s="99">
        <v>7</v>
      </c>
      <c r="B20" s="119" t="s">
        <v>237</v>
      </c>
      <c r="C20" s="99" t="s">
        <v>4</v>
      </c>
      <c r="D20" s="118">
        <v>240</v>
      </c>
    </row>
    <row r="21" spans="1:4" ht="15">
      <c r="A21" s="99">
        <v>8</v>
      </c>
      <c r="B21" s="119" t="s">
        <v>144</v>
      </c>
      <c r="C21" s="99" t="s">
        <v>71</v>
      </c>
      <c r="D21" s="118">
        <v>1020</v>
      </c>
    </row>
    <row r="22" spans="1:4" ht="15">
      <c r="A22" s="99"/>
      <c r="B22" s="120" t="s">
        <v>145</v>
      </c>
      <c r="C22" s="73"/>
      <c r="D22" s="121"/>
    </row>
    <row r="23" spans="1:4" ht="15">
      <c r="A23" s="99">
        <v>9</v>
      </c>
      <c r="B23" s="116" t="s">
        <v>373</v>
      </c>
      <c r="C23" s="73" t="s">
        <v>71</v>
      </c>
      <c r="D23" s="121">
        <v>3</v>
      </c>
    </row>
    <row r="24" spans="1:4" ht="15">
      <c r="A24" s="99">
        <v>10</v>
      </c>
      <c r="B24" s="119" t="s">
        <v>146</v>
      </c>
      <c r="C24" s="73" t="s">
        <v>71</v>
      </c>
      <c r="D24" s="121">
        <v>5</v>
      </c>
    </row>
    <row r="25" spans="1:4" ht="25.5">
      <c r="A25" s="99">
        <v>11</v>
      </c>
      <c r="B25" s="107" t="s">
        <v>147</v>
      </c>
      <c r="C25" s="73" t="s">
        <v>71</v>
      </c>
      <c r="D25" s="99">
        <v>8</v>
      </c>
    </row>
    <row r="26" spans="1:4" ht="15">
      <c r="A26" s="99">
        <v>12</v>
      </c>
      <c r="B26" s="119" t="s">
        <v>141</v>
      </c>
      <c r="C26" s="73" t="s">
        <v>3</v>
      </c>
      <c r="D26" s="117">
        <v>1</v>
      </c>
    </row>
    <row r="27" spans="1:4" ht="15">
      <c r="A27" s="133">
        <v>13</v>
      </c>
      <c r="B27" s="43" t="s">
        <v>148</v>
      </c>
      <c r="C27" s="73" t="s">
        <v>3</v>
      </c>
      <c r="D27" s="76">
        <v>6</v>
      </c>
    </row>
    <row r="29" spans="2:4" ht="15">
      <c r="B29" s="2"/>
      <c r="C29" s="2"/>
      <c r="D29" s="2"/>
    </row>
    <row r="30" spans="2:3" ht="15">
      <c r="B30" s="141"/>
      <c r="C30" s="2"/>
    </row>
  </sheetData>
  <sheetProtection/>
  <mergeCells count="6">
    <mergeCell ref="A6:D6"/>
    <mergeCell ref="A8:A9"/>
    <mergeCell ref="B8:B9"/>
    <mergeCell ref="C8:C9"/>
    <mergeCell ref="D8:D9"/>
    <mergeCell ref="A5:D5"/>
  </mergeCells>
  <printOptions/>
  <pageMargins left="0.7874015748031497" right="0.1968503937007874" top="0.5905511811023623" bottom="0.3937007874015748" header="0.31496062992125984" footer="0.31496062992125984"/>
  <pageSetup horizontalDpi="600" verticalDpi="600" orientation="portrait" paperSize="9" scale="90" r:id="rId1"/>
  <headerFooter>
    <oddFooter>&amp;CPage &amp;P of &amp;N&amp;RDA Nr.5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07"/>
  <sheetViews>
    <sheetView zoomScalePageLayoutView="0" workbookViewId="0" topLeftCell="A1">
      <selection activeCell="C178" sqref="C178"/>
    </sheetView>
  </sheetViews>
  <sheetFormatPr defaultColWidth="9.140625" defaultRowHeight="15"/>
  <cols>
    <col min="1" max="1" width="5.57421875" style="23" customWidth="1"/>
    <col min="2" max="2" width="44.7109375" style="23" customWidth="1"/>
    <col min="3" max="4" width="23.421875" style="23" customWidth="1"/>
    <col min="5" max="16384" width="9.140625" style="23" customWidth="1"/>
  </cols>
  <sheetData>
    <row r="1" spans="1:3" ht="15">
      <c r="A1" s="56" t="s">
        <v>75</v>
      </c>
      <c r="B1" s="137"/>
      <c r="C1" s="2"/>
    </row>
    <row r="2" spans="1:3" ht="15">
      <c r="A2" s="142"/>
      <c r="B2" s="137" t="s">
        <v>70</v>
      </c>
      <c r="C2" s="2"/>
    </row>
    <row r="3" spans="1:3" ht="15">
      <c r="A3" s="38" t="s">
        <v>412</v>
      </c>
      <c r="B3" s="137"/>
      <c r="C3" s="2"/>
    </row>
    <row r="4" spans="1:3" ht="15">
      <c r="A4" s="41" t="s">
        <v>361</v>
      </c>
      <c r="B4" s="137"/>
      <c r="C4" s="2"/>
    </row>
    <row r="5" spans="1:4" ht="15">
      <c r="A5" s="160" t="s">
        <v>383</v>
      </c>
      <c r="B5" s="160"/>
      <c r="C5" s="160"/>
      <c r="D5" s="160"/>
    </row>
    <row r="6" spans="1:4" ht="15">
      <c r="A6" s="161" t="s">
        <v>158</v>
      </c>
      <c r="B6" s="161"/>
      <c r="C6" s="161"/>
      <c r="D6" s="161"/>
    </row>
    <row r="7" spans="1:4" ht="15">
      <c r="A7" s="138" t="s">
        <v>388</v>
      </c>
      <c r="B7" s="139"/>
      <c r="C7" s="139"/>
      <c r="D7" s="139"/>
    </row>
    <row r="8" spans="1:4" ht="15" customHeight="1">
      <c r="A8" s="156" t="s">
        <v>0</v>
      </c>
      <c r="B8" s="156" t="s">
        <v>1</v>
      </c>
      <c r="C8" s="156" t="s">
        <v>5</v>
      </c>
      <c r="D8" s="156" t="s">
        <v>6</v>
      </c>
    </row>
    <row r="9" spans="1:4" ht="15">
      <c r="A9" s="157"/>
      <c r="B9" s="157"/>
      <c r="C9" s="157"/>
      <c r="D9" s="157"/>
    </row>
    <row r="10" spans="1:4" ht="15">
      <c r="A10" s="136">
        <v>1</v>
      </c>
      <c r="B10" s="17">
        <v>2</v>
      </c>
      <c r="C10" s="136">
        <v>3</v>
      </c>
      <c r="D10" s="136">
        <v>4</v>
      </c>
    </row>
    <row r="11" spans="1:4" ht="15">
      <c r="A11" s="105"/>
      <c r="B11" s="106" t="s">
        <v>242</v>
      </c>
      <c r="C11" s="75"/>
      <c r="D11" s="75"/>
    </row>
    <row r="12" spans="1:4" ht="51">
      <c r="A12" s="75">
        <v>1</v>
      </c>
      <c r="B12" s="107" t="s">
        <v>277</v>
      </c>
      <c r="C12" s="75" t="s">
        <v>4</v>
      </c>
      <c r="D12" s="143">
        <f>(3.4+8.7+3.3+18.8+0.01+50+3.91+13.6+30.53+1.5+0.7)*2*1.03</f>
        <v>276.967</v>
      </c>
    </row>
    <row r="13" spans="1:4" ht="51">
      <c r="A13" s="75">
        <v>2</v>
      </c>
      <c r="B13" s="107" t="s">
        <v>276</v>
      </c>
      <c r="C13" s="75" t="s">
        <v>4</v>
      </c>
      <c r="D13" s="143">
        <f>(32.9+2.1+39.1+12+6.03+2.8+3+22.2+34.08+1.6+34.6+3.21+10.4+5.9+6.29+1.6+0.8-12)*2*1.03</f>
        <v>425.6166</v>
      </c>
    </row>
    <row r="14" spans="1:4" ht="51">
      <c r="A14" s="75">
        <v>3</v>
      </c>
      <c r="B14" s="107" t="s">
        <v>278</v>
      </c>
      <c r="C14" s="75" t="s">
        <v>4</v>
      </c>
      <c r="D14" s="144">
        <v>512.75</v>
      </c>
    </row>
    <row r="15" spans="1:4" ht="51">
      <c r="A15" s="75">
        <v>4</v>
      </c>
      <c r="B15" s="107" t="s">
        <v>279</v>
      </c>
      <c r="C15" s="75" t="s">
        <v>4</v>
      </c>
      <c r="D15" s="143">
        <f>(24.4+7.4+22.78+40.4+6.42+1.6+15.07+1.5+0.75+20.6+16.3+1.3+1.5+16.88+11.16+4.8)*2*1.03</f>
        <v>397.2916</v>
      </c>
    </row>
    <row r="16" spans="1:4" ht="51">
      <c r="A16" s="75">
        <v>5</v>
      </c>
      <c r="B16" s="107" t="s">
        <v>280</v>
      </c>
      <c r="C16" s="75" t="s">
        <v>4</v>
      </c>
      <c r="D16" s="143">
        <f>(15.56+0.78+3+2)*2*1.03</f>
        <v>43.9604</v>
      </c>
    </row>
    <row r="17" spans="1:4" ht="63.75">
      <c r="A17" s="75">
        <v>6</v>
      </c>
      <c r="B17" s="107" t="s">
        <v>281</v>
      </c>
      <c r="C17" s="75" t="s">
        <v>4</v>
      </c>
      <c r="D17" s="143">
        <v>12</v>
      </c>
    </row>
    <row r="18" spans="1:4" ht="25.5">
      <c r="A18" s="75">
        <v>7</v>
      </c>
      <c r="B18" s="107" t="s">
        <v>282</v>
      </c>
      <c r="C18" s="75" t="s">
        <v>4</v>
      </c>
      <c r="D18" s="143">
        <v>11.5</v>
      </c>
    </row>
    <row r="19" spans="1:4" ht="65.25">
      <c r="A19" s="75">
        <v>8</v>
      </c>
      <c r="B19" s="107" t="s">
        <v>337</v>
      </c>
      <c r="C19" s="76" t="s">
        <v>184</v>
      </c>
      <c r="D19" s="145">
        <v>2</v>
      </c>
    </row>
    <row r="20" spans="1:4" ht="65.25">
      <c r="A20" s="75">
        <v>9</v>
      </c>
      <c r="B20" s="107" t="s">
        <v>338</v>
      </c>
      <c r="C20" s="76" t="s">
        <v>184</v>
      </c>
      <c r="D20" s="145">
        <v>2</v>
      </c>
    </row>
    <row r="21" spans="1:4" ht="65.25">
      <c r="A21" s="75">
        <v>10</v>
      </c>
      <c r="B21" s="107" t="s">
        <v>339</v>
      </c>
      <c r="C21" s="76" t="s">
        <v>184</v>
      </c>
      <c r="D21" s="145">
        <v>2</v>
      </c>
    </row>
    <row r="22" spans="1:4" ht="65.25">
      <c r="A22" s="75">
        <v>11</v>
      </c>
      <c r="B22" s="107" t="s">
        <v>340</v>
      </c>
      <c r="C22" s="76" t="s">
        <v>184</v>
      </c>
      <c r="D22" s="145">
        <v>2</v>
      </c>
    </row>
    <row r="23" spans="1:4" ht="65.25">
      <c r="A23" s="75">
        <v>12</v>
      </c>
      <c r="B23" s="107" t="s">
        <v>341</v>
      </c>
      <c r="C23" s="76" t="s">
        <v>184</v>
      </c>
      <c r="D23" s="145">
        <v>8</v>
      </c>
    </row>
    <row r="24" spans="1:4" ht="65.25">
      <c r="A24" s="75">
        <v>13</v>
      </c>
      <c r="B24" s="107" t="s">
        <v>342</v>
      </c>
      <c r="C24" s="76" t="s">
        <v>184</v>
      </c>
      <c r="D24" s="145">
        <v>2</v>
      </c>
    </row>
    <row r="25" spans="1:4" ht="65.25">
      <c r="A25" s="75">
        <v>14</v>
      </c>
      <c r="B25" s="107" t="s">
        <v>343</v>
      </c>
      <c r="C25" s="76" t="s">
        <v>184</v>
      </c>
      <c r="D25" s="145">
        <v>2</v>
      </c>
    </row>
    <row r="26" spans="1:4" ht="65.25">
      <c r="A26" s="75">
        <v>15</v>
      </c>
      <c r="B26" s="107" t="s">
        <v>344</v>
      </c>
      <c r="C26" s="76" t="s">
        <v>184</v>
      </c>
      <c r="D26" s="145">
        <v>2</v>
      </c>
    </row>
    <row r="27" spans="1:4" ht="65.25">
      <c r="A27" s="75">
        <v>16</v>
      </c>
      <c r="B27" s="107" t="s">
        <v>345</v>
      </c>
      <c r="C27" s="76" t="s">
        <v>184</v>
      </c>
      <c r="D27" s="145">
        <v>4</v>
      </c>
    </row>
    <row r="28" spans="1:4" ht="65.25">
      <c r="A28" s="75">
        <v>17</v>
      </c>
      <c r="B28" s="107" t="s">
        <v>346</v>
      </c>
      <c r="C28" s="76" t="s">
        <v>184</v>
      </c>
      <c r="D28" s="145">
        <v>2</v>
      </c>
    </row>
    <row r="29" spans="1:4" ht="65.25">
      <c r="A29" s="75">
        <v>18</v>
      </c>
      <c r="B29" s="107" t="s">
        <v>347</v>
      </c>
      <c r="C29" s="76" t="s">
        <v>184</v>
      </c>
      <c r="D29" s="145">
        <v>2</v>
      </c>
    </row>
    <row r="30" spans="1:4" ht="65.25">
      <c r="A30" s="75">
        <v>19</v>
      </c>
      <c r="B30" s="107" t="s">
        <v>348</v>
      </c>
      <c r="C30" s="76" t="s">
        <v>184</v>
      </c>
      <c r="D30" s="145">
        <v>4</v>
      </c>
    </row>
    <row r="31" spans="1:4" ht="65.25">
      <c r="A31" s="75">
        <v>20</v>
      </c>
      <c r="B31" s="107" t="s">
        <v>349</v>
      </c>
      <c r="C31" s="76" t="s">
        <v>184</v>
      </c>
      <c r="D31" s="145">
        <v>2</v>
      </c>
    </row>
    <row r="32" spans="1:4" ht="65.25">
      <c r="A32" s="75">
        <v>21</v>
      </c>
      <c r="B32" s="107" t="s">
        <v>350</v>
      </c>
      <c r="C32" s="76" t="s">
        <v>184</v>
      </c>
      <c r="D32" s="145">
        <v>4</v>
      </c>
    </row>
    <row r="33" spans="1:4" ht="65.25">
      <c r="A33" s="75">
        <v>22</v>
      </c>
      <c r="B33" s="107" t="s">
        <v>351</v>
      </c>
      <c r="C33" s="76" t="s">
        <v>184</v>
      </c>
      <c r="D33" s="145">
        <v>6</v>
      </c>
    </row>
    <row r="34" spans="1:4" ht="65.25">
      <c r="A34" s="75">
        <v>23</v>
      </c>
      <c r="B34" s="107" t="s">
        <v>352</v>
      </c>
      <c r="C34" s="76" t="s">
        <v>184</v>
      </c>
      <c r="D34" s="145">
        <v>2</v>
      </c>
    </row>
    <row r="35" spans="1:4" ht="65.25">
      <c r="A35" s="75">
        <v>24</v>
      </c>
      <c r="B35" s="107" t="s">
        <v>353</v>
      </c>
      <c r="C35" s="76" t="s">
        <v>184</v>
      </c>
      <c r="D35" s="145">
        <v>2</v>
      </c>
    </row>
    <row r="36" spans="1:4" ht="65.25">
      <c r="A36" s="75">
        <v>25</v>
      </c>
      <c r="B36" s="107" t="s">
        <v>354</v>
      </c>
      <c r="C36" s="76" t="s">
        <v>184</v>
      </c>
      <c r="D36" s="145">
        <v>2</v>
      </c>
    </row>
    <row r="37" spans="1:4" ht="65.25">
      <c r="A37" s="75">
        <v>26</v>
      </c>
      <c r="B37" s="107" t="s">
        <v>355</v>
      </c>
      <c r="C37" s="76" t="s">
        <v>184</v>
      </c>
      <c r="D37" s="145">
        <v>2</v>
      </c>
    </row>
    <row r="38" spans="1:4" ht="65.25">
      <c r="A38" s="75">
        <v>27</v>
      </c>
      <c r="B38" s="107" t="s">
        <v>356</v>
      </c>
      <c r="C38" s="76" t="s">
        <v>184</v>
      </c>
      <c r="D38" s="145">
        <v>2</v>
      </c>
    </row>
    <row r="39" spans="1:4" ht="65.25">
      <c r="A39" s="75">
        <v>28</v>
      </c>
      <c r="B39" s="107" t="s">
        <v>357</v>
      </c>
      <c r="C39" s="76" t="s">
        <v>184</v>
      </c>
      <c r="D39" s="145">
        <v>2</v>
      </c>
    </row>
    <row r="40" spans="1:4" ht="51">
      <c r="A40" s="75">
        <v>29</v>
      </c>
      <c r="B40" s="107" t="s">
        <v>283</v>
      </c>
      <c r="C40" s="76" t="s">
        <v>184</v>
      </c>
      <c r="D40" s="145">
        <v>2</v>
      </c>
    </row>
    <row r="41" spans="1:4" ht="25.5">
      <c r="A41" s="75">
        <v>30</v>
      </c>
      <c r="B41" s="107" t="s">
        <v>284</v>
      </c>
      <c r="C41" s="76" t="s">
        <v>184</v>
      </c>
      <c r="D41" s="145">
        <v>2</v>
      </c>
    </row>
    <row r="42" spans="1:4" ht="15">
      <c r="A42" s="75">
        <v>31</v>
      </c>
      <c r="B42" s="107" t="s">
        <v>243</v>
      </c>
      <c r="C42" s="76" t="s">
        <v>184</v>
      </c>
      <c r="D42" s="145">
        <v>2</v>
      </c>
    </row>
    <row r="43" spans="1:4" ht="15">
      <c r="A43" s="75">
        <v>32</v>
      </c>
      <c r="B43" s="107" t="s">
        <v>244</v>
      </c>
      <c r="C43" s="76" t="s">
        <v>184</v>
      </c>
      <c r="D43" s="145">
        <v>4</v>
      </c>
    </row>
    <row r="44" spans="1:4" ht="15">
      <c r="A44" s="75">
        <v>33</v>
      </c>
      <c r="B44" s="107" t="s">
        <v>245</v>
      </c>
      <c r="C44" s="76" t="s">
        <v>184</v>
      </c>
      <c r="D44" s="145">
        <v>8</v>
      </c>
    </row>
    <row r="45" spans="1:4" ht="15">
      <c r="A45" s="75">
        <v>34</v>
      </c>
      <c r="B45" s="107" t="s">
        <v>246</v>
      </c>
      <c r="C45" s="76" t="s">
        <v>184</v>
      </c>
      <c r="D45" s="145">
        <v>2</v>
      </c>
    </row>
    <row r="46" spans="1:4" ht="25.5">
      <c r="A46" s="75">
        <v>35</v>
      </c>
      <c r="B46" s="107" t="s">
        <v>285</v>
      </c>
      <c r="C46" s="76" t="s">
        <v>184</v>
      </c>
      <c r="D46" s="145">
        <v>2</v>
      </c>
    </row>
    <row r="47" spans="1:4" ht="25.5">
      <c r="A47" s="75">
        <v>36</v>
      </c>
      <c r="B47" s="107" t="s">
        <v>286</v>
      </c>
      <c r="C47" s="76" t="s">
        <v>184</v>
      </c>
      <c r="D47" s="145">
        <v>2</v>
      </c>
    </row>
    <row r="48" spans="1:4" ht="15">
      <c r="A48" s="75">
        <v>37</v>
      </c>
      <c r="B48" s="107" t="s">
        <v>287</v>
      </c>
      <c r="C48" s="76" t="s">
        <v>184</v>
      </c>
      <c r="D48" s="145">
        <v>6</v>
      </c>
    </row>
    <row r="49" spans="1:4" ht="15">
      <c r="A49" s="75">
        <v>38</v>
      </c>
      <c r="B49" s="107" t="s">
        <v>288</v>
      </c>
      <c r="C49" s="76" t="s">
        <v>184</v>
      </c>
      <c r="D49" s="145">
        <v>6</v>
      </c>
    </row>
    <row r="50" spans="1:4" ht="15">
      <c r="A50" s="75">
        <v>39</v>
      </c>
      <c r="B50" s="107" t="s">
        <v>289</v>
      </c>
      <c r="C50" s="76" t="s">
        <v>184</v>
      </c>
      <c r="D50" s="145">
        <v>2</v>
      </c>
    </row>
    <row r="51" spans="1:4" ht="15">
      <c r="A51" s="75">
        <v>40</v>
      </c>
      <c r="B51" s="107" t="s">
        <v>290</v>
      </c>
      <c r="C51" s="76" t="s">
        <v>184</v>
      </c>
      <c r="D51" s="145">
        <v>2</v>
      </c>
    </row>
    <row r="52" spans="1:4" ht="15">
      <c r="A52" s="75">
        <v>41</v>
      </c>
      <c r="B52" s="107" t="s">
        <v>291</v>
      </c>
      <c r="C52" s="76" t="s">
        <v>184</v>
      </c>
      <c r="D52" s="145">
        <v>12</v>
      </c>
    </row>
    <row r="53" spans="1:4" ht="15">
      <c r="A53" s="75">
        <v>42</v>
      </c>
      <c r="B53" s="107" t="s">
        <v>292</v>
      </c>
      <c r="C53" s="76" t="s">
        <v>184</v>
      </c>
      <c r="D53" s="145">
        <v>2</v>
      </c>
    </row>
    <row r="54" spans="1:4" ht="15">
      <c r="A54" s="75">
        <v>43</v>
      </c>
      <c r="B54" s="107" t="s">
        <v>293</v>
      </c>
      <c r="C54" s="76" t="s">
        <v>184</v>
      </c>
      <c r="D54" s="145">
        <v>2</v>
      </c>
    </row>
    <row r="55" spans="1:4" ht="15">
      <c r="A55" s="75">
        <v>44</v>
      </c>
      <c r="B55" s="107" t="s">
        <v>294</v>
      </c>
      <c r="C55" s="76" t="s">
        <v>184</v>
      </c>
      <c r="D55" s="145">
        <v>2</v>
      </c>
    </row>
    <row r="56" spans="1:4" ht="25.5">
      <c r="A56" s="75">
        <v>45</v>
      </c>
      <c r="B56" s="107" t="s">
        <v>295</v>
      </c>
      <c r="C56" s="76" t="s">
        <v>184</v>
      </c>
      <c r="D56" s="145">
        <v>2</v>
      </c>
    </row>
    <row r="57" spans="1:4" ht="25.5">
      <c r="A57" s="75">
        <v>46</v>
      </c>
      <c r="B57" s="107" t="s">
        <v>296</v>
      </c>
      <c r="C57" s="76" t="s">
        <v>184</v>
      </c>
      <c r="D57" s="145">
        <v>2</v>
      </c>
    </row>
    <row r="58" spans="1:4" ht="25.5">
      <c r="A58" s="75">
        <v>47</v>
      </c>
      <c r="B58" s="107" t="s">
        <v>297</v>
      </c>
      <c r="C58" s="76" t="s">
        <v>184</v>
      </c>
      <c r="D58" s="145">
        <v>2</v>
      </c>
    </row>
    <row r="59" spans="1:4" ht="15">
      <c r="A59" s="75">
        <v>48</v>
      </c>
      <c r="B59" s="107" t="s">
        <v>298</v>
      </c>
      <c r="C59" s="76" t="s">
        <v>184</v>
      </c>
      <c r="D59" s="145">
        <v>4</v>
      </c>
    </row>
    <row r="60" spans="1:4" ht="15">
      <c r="A60" s="75">
        <v>49</v>
      </c>
      <c r="B60" s="107" t="s">
        <v>299</v>
      </c>
      <c r="C60" s="76" t="s">
        <v>184</v>
      </c>
      <c r="D60" s="145">
        <v>6</v>
      </c>
    </row>
    <row r="61" spans="1:4" ht="15">
      <c r="A61" s="75">
        <v>50</v>
      </c>
      <c r="B61" s="107" t="s">
        <v>300</v>
      </c>
      <c r="C61" s="76" t="s">
        <v>184</v>
      </c>
      <c r="D61" s="145">
        <v>8</v>
      </c>
    </row>
    <row r="62" spans="1:4" ht="15">
      <c r="A62" s="75">
        <v>51</v>
      </c>
      <c r="B62" s="107" t="s">
        <v>301</v>
      </c>
      <c r="C62" s="76" t="s">
        <v>184</v>
      </c>
      <c r="D62" s="145">
        <v>2</v>
      </c>
    </row>
    <row r="63" spans="1:4" ht="15">
      <c r="A63" s="75">
        <v>52</v>
      </c>
      <c r="B63" s="107" t="s">
        <v>302</v>
      </c>
      <c r="C63" s="76" t="s">
        <v>184</v>
      </c>
      <c r="D63" s="145">
        <v>2</v>
      </c>
    </row>
    <row r="64" spans="1:4" ht="15">
      <c r="A64" s="75">
        <v>53</v>
      </c>
      <c r="B64" s="107" t="s">
        <v>303</v>
      </c>
      <c r="C64" s="76" t="s">
        <v>184</v>
      </c>
      <c r="D64" s="145">
        <v>2</v>
      </c>
    </row>
    <row r="65" spans="1:4" ht="15">
      <c r="A65" s="75">
        <v>54</v>
      </c>
      <c r="B65" s="107" t="s">
        <v>304</v>
      </c>
      <c r="C65" s="76" t="s">
        <v>184</v>
      </c>
      <c r="D65" s="145">
        <v>2</v>
      </c>
    </row>
    <row r="66" spans="1:4" ht="15">
      <c r="A66" s="75">
        <v>55</v>
      </c>
      <c r="B66" s="107" t="s">
        <v>305</v>
      </c>
      <c r="C66" s="76" t="s">
        <v>184</v>
      </c>
      <c r="D66" s="145">
        <v>6</v>
      </c>
    </row>
    <row r="67" spans="1:4" ht="15">
      <c r="A67" s="75">
        <v>56</v>
      </c>
      <c r="B67" s="107" t="s">
        <v>306</v>
      </c>
      <c r="C67" s="76" t="s">
        <v>184</v>
      </c>
      <c r="D67" s="145">
        <v>6</v>
      </c>
    </row>
    <row r="68" spans="1:4" ht="15">
      <c r="A68" s="75">
        <v>57</v>
      </c>
      <c r="B68" s="107" t="s">
        <v>307</v>
      </c>
      <c r="C68" s="76" t="s">
        <v>184</v>
      </c>
      <c r="D68" s="145">
        <v>2</v>
      </c>
    </row>
    <row r="69" spans="1:4" ht="15">
      <c r="A69" s="75">
        <v>58</v>
      </c>
      <c r="B69" s="107" t="s">
        <v>308</v>
      </c>
      <c r="C69" s="76" t="s">
        <v>184</v>
      </c>
      <c r="D69" s="145">
        <v>2</v>
      </c>
    </row>
    <row r="70" spans="1:4" ht="15">
      <c r="A70" s="75">
        <v>59</v>
      </c>
      <c r="B70" s="107" t="s">
        <v>309</v>
      </c>
      <c r="C70" s="76" t="s">
        <v>184</v>
      </c>
      <c r="D70" s="145">
        <v>6</v>
      </c>
    </row>
    <row r="71" spans="1:4" ht="15">
      <c r="A71" s="75">
        <v>60</v>
      </c>
      <c r="B71" s="107" t="s">
        <v>310</v>
      </c>
      <c r="C71" s="76" t="s">
        <v>184</v>
      </c>
      <c r="D71" s="145">
        <v>8</v>
      </c>
    </row>
    <row r="72" spans="1:4" ht="15">
      <c r="A72" s="75">
        <v>61</v>
      </c>
      <c r="B72" s="107" t="s">
        <v>311</v>
      </c>
      <c r="C72" s="76" t="s">
        <v>184</v>
      </c>
      <c r="D72" s="145">
        <v>4</v>
      </c>
    </row>
    <row r="73" spans="1:4" ht="15">
      <c r="A73" s="75">
        <v>62</v>
      </c>
      <c r="B73" s="107" t="s">
        <v>312</v>
      </c>
      <c r="C73" s="76" t="s">
        <v>184</v>
      </c>
      <c r="D73" s="145">
        <v>4</v>
      </c>
    </row>
    <row r="74" spans="1:4" ht="15">
      <c r="A74" s="75">
        <v>63</v>
      </c>
      <c r="B74" s="107" t="s">
        <v>313</v>
      </c>
      <c r="C74" s="76" t="s">
        <v>184</v>
      </c>
      <c r="D74" s="145">
        <v>12</v>
      </c>
    </row>
    <row r="75" spans="1:4" ht="15">
      <c r="A75" s="75">
        <v>64</v>
      </c>
      <c r="B75" s="107" t="s">
        <v>314</v>
      </c>
      <c r="C75" s="76" t="s">
        <v>184</v>
      </c>
      <c r="D75" s="145">
        <v>8</v>
      </c>
    </row>
    <row r="76" spans="1:4" ht="15">
      <c r="A76" s="75">
        <v>65</v>
      </c>
      <c r="B76" s="107" t="s">
        <v>315</v>
      </c>
      <c r="C76" s="76" t="s">
        <v>184</v>
      </c>
      <c r="D76" s="145">
        <v>14</v>
      </c>
    </row>
    <row r="77" spans="1:4" ht="15">
      <c r="A77" s="75">
        <v>66</v>
      </c>
      <c r="B77" s="107" t="s">
        <v>316</v>
      </c>
      <c r="C77" s="76" t="s">
        <v>184</v>
      </c>
      <c r="D77" s="145">
        <v>4</v>
      </c>
    </row>
    <row r="78" spans="1:4" ht="25.5">
      <c r="A78" s="75">
        <v>67</v>
      </c>
      <c r="B78" s="107" t="s">
        <v>317</v>
      </c>
      <c r="C78" s="76" t="s">
        <v>184</v>
      </c>
      <c r="D78" s="145">
        <v>36</v>
      </c>
    </row>
    <row r="79" spans="1:4" ht="25.5">
      <c r="A79" s="75">
        <v>68</v>
      </c>
      <c r="B79" s="107" t="s">
        <v>318</v>
      </c>
      <c r="C79" s="76" t="s">
        <v>184</v>
      </c>
      <c r="D79" s="145">
        <v>44</v>
      </c>
    </row>
    <row r="80" spans="1:4" ht="25.5">
      <c r="A80" s="75">
        <v>69</v>
      </c>
      <c r="B80" s="107" t="s">
        <v>319</v>
      </c>
      <c r="C80" s="76" t="s">
        <v>184</v>
      </c>
      <c r="D80" s="145">
        <v>82</v>
      </c>
    </row>
    <row r="81" spans="1:4" ht="25.5">
      <c r="A81" s="75">
        <v>70</v>
      </c>
      <c r="B81" s="107" t="s">
        <v>320</v>
      </c>
      <c r="C81" s="76" t="s">
        <v>184</v>
      </c>
      <c r="D81" s="145">
        <v>74</v>
      </c>
    </row>
    <row r="82" spans="1:4" ht="25.5">
      <c r="A82" s="75">
        <v>71</v>
      </c>
      <c r="B82" s="107" t="s">
        <v>247</v>
      </c>
      <c r="C82" s="76" t="s">
        <v>151</v>
      </c>
      <c r="D82" s="145">
        <v>44</v>
      </c>
    </row>
    <row r="83" spans="1:4" ht="25.5">
      <c r="A83" s="75">
        <v>72</v>
      </c>
      <c r="B83" s="107" t="s">
        <v>248</v>
      </c>
      <c r="C83" s="76" t="s">
        <v>151</v>
      </c>
      <c r="D83" s="145">
        <v>76</v>
      </c>
    </row>
    <row r="84" spans="1:4" ht="25.5">
      <c r="A84" s="75">
        <v>73</v>
      </c>
      <c r="B84" s="107" t="s">
        <v>249</v>
      </c>
      <c r="C84" s="76" t="s">
        <v>151</v>
      </c>
      <c r="D84" s="145">
        <v>88</v>
      </c>
    </row>
    <row r="85" spans="1:4" ht="25.5">
      <c r="A85" s="75">
        <v>74</v>
      </c>
      <c r="B85" s="107" t="s">
        <v>250</v>
      </c>
      <c r="C85" s="76" t="s">
        <v>151</v>
      </c>
      <c r="D85" s="145">
        <v>72</v>
      </c>
    </row>
    <row r="86" spans="1:4" ht="25.5">
      <c r="A86" s="75">
        <v>75</v>
      </c>
      <c r="B86" s="107" t="s">
        <v>251</v>
      </c>
      <c r="C86" s="76" t="s">
        <v>151</v>
      </c>
      <c r="D86" s="145">
        <v>10</v>
      </c>
    </row>
    <row r="87" spans="1:4" ht="15">
      <c r="A87" s="75">
        <v>76</v>
      </c>
      <c r="B87" s="107" t="s">
        <v>252</v>
      </c>
      <c r="C87" s="76" t="s">
        <v>4</v>
      </c>
      <c r="D87" s="143">
        <v>1720</v>
      </c>
    </row>
    <row r="88" spans="1:4" ht="25.5">
      <c r="A88" s="75">
        <v>77</v>
      </c>
      <c r="B88" s="107" t="s">
        <v>321</v>
      </c>
      <c r="C88" s="76" t="s">
        <v>184</v>
      </c>
      <c r="D88" s="145">
        <v>8</v>
      </c>
    </row>
    <row r="89" spans="1:4" ht="25.5">
      <c r="A89" s="75">
        <v>78</v>
      </c>
      <c r="B89" s="107" t="s">
        <v>322</v>
      </c>
      <c r="C89" s="76" t="s">
        <v>184</v>
      </c>
      <c r="D89" s="145">
        <v>8</v>
      </c>
    </row>
    <row r="90" spans="1:4" ht="31.5" customHeight="1">
      <c r="A90" s="75">
        <v>79</v>
      </c>
      <c r="B90" s="107" t="s">
        <v>323</v>
      </c>
      <c r="C90" s="76" t="s">
        <v>184</v>
      </c>
      <c r="D90" s="145">
        <v>4</v>
      </c>
    </row>
    <row r="91" spans="1:4" ht="35.25" customHeight="1">
      <c r="A91" s="75">
        <v>80</v>
      </c>
      <c r="B91" s="107" t="s">
        <v>324</v>
      </c>
      <c r="C91" s="76" t="s">
        <v>184</v>
      </c>
      <c r="D91" s="145">
        <v>2</v>
      </c>
    </row>
    <row r="92" spans="1:4" ht="41.25" customHeight="1">
      <c r="A92" s="75">
        <v>81</v>
      </c>
      <c r="B92" s="110" t="s">
        <v>253</v>
      </c>
      <c r="C92" s="99" t="s">
        <v>151</v>
      </c>
      <c r="D92" s="146">
        <v>1</v>
      </c>
    </row>
    <row r="93" spans="1:4" ht="32.25" customHeight="1">
      <c r="A93" s="75">
        <v>82</v>
      </c>
      <c r="B93" s="110" t="s">
        <v>254</v>
      </c>
      <c r="C93" s="146" t="s">
        <v>151</v>
      </c>
      <c r="D93" s="147">
        <v>1</v>
      </c>
    </row>
    <row r="94" spans="1:4" ht="23.25" customHeight="1">
      <c r="A94" s="75">
        <v>83</v>
      </c>
      <c r="B94" s="108" t="s">
        <v>255</v>
      </c>
      <c r="C94" s="75" t="s">
        <v>151</v>
      </c>
      <c r="D94" s="133">
        <v>1</v>
      </c>
    </row>
    <row r="95" spans="1:4" ht="31.5" customHeight="1">
      <c r="A95" s="75"/>
      <c r="B95" s="106" t="s">
        <v>256</v>
      </c>
      <c r="C95" s="76"/>
      <c r="D95" s="145"/>
    </row>
    <row r="96" spans="1:4" ht="41.25" customHeight="1">
      <c r="A96" s="75">
        <v>84</v>
      </c>
      <c r="B96" s="107" t="s">
        <v>257</v>
      </c>
      <c r="C96" s="76" t="s">
        <v>151</v>
      </c>
      <c r="D96" s="145">
        <v>2</v>
      </c>
    </row>
    <row r="97" spans="1:4" ht="38.25">
      <c r="A97" s="75">
        <v>85</v>
      </c>
      <c r="B97" s="107" t="s">
        <v>258</v>
      </c>
      <c r="C97" s="76" t="s">
        <v>151</v>
      </c>
      <c r="D97" s="145">
        <v>3</v>
      </c>
    </row>
    <row r="98" spans="1:4" ht="38.25">
      <c r="A98" s="75">
        <v>86</v>
      </c>
      <c r="B98" s="107" t="s">
        <v>259</v>
      </c>
      <c r="C98" s="76" t="s">
        <v>151</v>
      </c>
      <c r="D98" s="145">
        <v>4</v>
      </c>
    </row>
    <row r="99" spans="1:4" ht="38.25">
      <c r="A99" s="75">
        <v>87</v>
      </c>
      <c r="B99" s="107" t="s">
        <v>260</v>
      </c>
      <c r="C99" s="76" t="s">
        <v>151</v>
      </c>
      <c r="D99" s="145">
        <v>1</v>
      </c>
    </row>
    <row r="100" spans="1:4" ht="25.5">
      <c r="A100" s="75">
        <v>88</v>
      </c>
      <c r="B100" s="107" t="s">
        <v>169</v>
      </c>
      <c r="C100" s="76" t="s">
        <v>151</v>
      </c>
      <c r="D100" s="76">
        <v>1</v>
      </c>
    </row>
    <row r="101" spans="1:4" ht="15">
      <c r="A101" s="75">
        <v>89</v>
      </c>
      <c r="B101" s="107" t="s">
        <v>325</v>
      </c>
      <c r="C101" s="76" t="s">
        <v>184</v>
      </c>
      <c r="D101" s="76">
        <v>1</v>
      </c>
    </row>
    <row r="102" spans="1:4" ht="15">
      <c r="A102" s="75">
        <v>90</v>
      </c>
      <c r="B102" s="107" t="s">
        <v>326</v>
      </c>
      <c r="C102" s="76" t="s">
        <v>184</v>
      </c>
      <c r="D102" s="76">
        <v>1</v>
      </c>
    </row>
    <row r="103" spans="1:4" ht="15">
      <c r="A103" s="75">
        <v>91</v>
      </c>
      <c r="B103" s="107" t="s">
        <v>327</v>
      </c>
      <c r="C103" s="76" t="s">
        <v>184</v>
      </c>
      <c r="D103" s="76">
        <v>1</v>
      </c>
    </row>
    <row r="104" spans="1:4" ht="15">
      <c r="A104" s="75">
        <v>92</v>
      </c>
      <c r="B104" s="107" t="s">
        <v>328</v>
      </c>
      <c r="C104" s="76" t="s">
        <v>184</v>
      </c>
      <c r="D104" s="76">
        <v>1</v>
      </c>
    </row>
    <row r="105" spans="1:4" ht="25.5">
      <c r="A105" s="75">
        <v>93</v>
      </c>
      <c r="B105" s="107" t="s">
        <v>170</v>
      </c>
      <c r="C105" s="76" t="s">
        <v>151</v>
      </c>
      <c r="D105" s="76">
        <v>1</v>
      </c>
    </row>
    <row r="106" spans="1:4" ht="27.75" customHeight="1">
      <c r="A106" s="75">
        <v>94</v>
      </c>
      <c r="B106" s="107" t="s">
        <v>261</v>
      </c>
      <c r="C106" s="76" t="s">
        <v>151</v>
      </c>
      <c r="D106" s="76">
        <v>2</v>
      </c>
    </row>
    <row r="107" spans="1:4" ht="15">
      <c r="A107" s="75">
        <v>95</v>
      </c>
      <c r="B107" s="107" t="s">
        <v>325</v>
      </c>
      <c r="C107" s="76" t="s">
        <v>184</v>
      </c>
      <c r="D107" s="76">
        <v>2</v>
      </c>
    </row>
    <row r="108" spans="1:4" ht="15">
      <c r="A108" s="75">
        <v>96</v>
      </c>
      <c r="B108" s="107" t="s">
        <v>326</v>
      </c>
      <c r="C108" s="76" t="s">
        <v>184</v>
      </c>
      <c r="D108" s="76">
        <v>4</v>
      </c>
    </row>
    <row r="109" spans="1:4" ht="15">
      <c r="A109" s="75">
        <v>97</v>
      </c>
      <c r="B109" s="107" t="s">
        <v>329</v>
      </c>
      <c r="C109" s="76" t="s">
        <v>184</v>
      </c>
      <c r="D109" s="76">
        <v>4</v>
      </c>
    </row>
    <row r="110" spans="1:4" ht="15">
      <c r="A110" s="75">
        <v>98</v>
      </c>
      <c r="B110" s="107" t="s">
        <v>328</v>
      </c>
      <c r="C110" s="76" t="s">
        <v>184</v>
      </c>
      <c r="D110" s="76">
        <v>2</v>
      </c>
    </row>
    <row r="111" spans="1:4" ht="32.25" customHeight="1">
      <c r="A111" s="75">
        <v>99</v>
      </c>
      <c r="B111" s="107" t="s">
        <v>170</v>
      </c>
      <c r="C111" s="76" t="s">
        <v>151</v>
      </c>
      <c r="D111" s="76">
        <v>2</v>
      </c>
    </row>
    <row r="112" spans="1:4" ht="34.5" customHeight="1">
      <c r="A112" s="75">
        <v>100</v>
      </c>
      <c r="B112" s="107" t="s">
        <v>262</v>
      </c>
      <c r="C112" s="76" t="s">
        <v>151</v>
      </c>
      <c r="D112" s="76">
        <v>1</v>
      </c>
    </row>
    <row r="113" spans="1:4" ht="21.75" customHeight="1">
      <c r="A113" s="75">
        <v>101</v>
      </c>
      <c r="B113" s="107" t="s">
        <v>325</v>
      </c>
      <c r="C113" s="76" t="s">
        <v>184</v>
      </c>
      <c r="D113" s="76">
        <v>1</v>
      </c>
    </row>
    <row r="114" spans="1:4" ht="24.75" customHeight="1">
      <c r="A114" s="75">
        <v>102</v>
      </c>
      <c r="B114" s="107" t="s">
        <v>326</v>
      </c>
      <c r="C114" s="76" t="s">
        <v>184</v>
      </c>
      <c r="D114" s="76">
        <v>2</v>
      </c>
    </row>
    <row r="115" spans="1:4" ht="20.25" customHeight="1">
      <c r="A115" s="75">
        <v>103</v>
      </c>
      <c r="B115" s="107" t="s">
        <v>329</v>
      </c>
      <c r="C115" s="76" t="s">
        <v>184</v>
      </c>
      <c r="D115" s="76">
        <v>1</v>
      </c>
    </row>
    <row r="116" spans="1:4" ht="23.25" customHeight="1">
      <c r="A116" s="75">
        <v>104</v>
      </c>
      <c r="B116" s="107" t="s">
        <v>328</v>
      </c>
      <c r="C116" s="76" t="s">
        <v>184</v>
      </c>
      <c r="D116" s="76">
        <v>1</v>
      </c>
    </row>
    <row r="117" spans="1:4" ht="28.5" customHeight="1">
      <c r="A117" s="75">
        <v>105</v>
      </c>
      <c r="B117" s="107" t="s">
        <v>172</v>
      </c>
      <c r="C117" s="76" t="s">
        <v>151</v>
      </c>
      <c r="D117" s="76">
        <v>1</v>
      </c>
    </row>
    <row r="118" spans="1:4" ht="25.5">
      <c r="A118" s="75">
        <v>106</v>
      </c>
      <c r="B118" s="107" t="s">
        <v>171</v>
      </c>
      <c r="C118" s="76" t="s">
        <v>151</v>
      </c>
      <c r="D118" s="76">
        <v>2</v>
      </c>
    </row>
    <row r="119" spans="1:4" ht="15">
      <c r="A119" s="75">
        <v>107</v>
      </c>
      <c r="B119" s="107" t="s">
        <v>325</v>
      </c>
      <c r="C119" s="76" t="s">
        <v>184</v>
      </c>
      <c r="D119" s="76">
        <v>2</v>
      </c>
    </row>
    <row r="120" spans="1:4" ht="15">
      <c r="A120" s="75">
        <v>108</v>
      </c>
      <c r="B120" s="107" t="s">
        <v>326</v>
      </c>
      <c r="C120" s="76" t="s">
        <v>184</v>
      </c>
      <c r="D120" s="76">
        <v>4</v>
      </c>
    </row>
    <row r="121" spans="1:4" ht="15">
      <c r="A121" s="75">
        <v>109</v>
      </c>
      <c r="B121" s="107" t="s">
        <v>328</v>
      </c>
      <c r="C121" s="76" t="s">
        <v>184</v>
      </c>
      <c r="D121" s="76">
        <v>2</v>
      </c>
    </row>
    <row r="122" spans="1:4" ht="25.5">
      <c r="A122" s="75">
        <v>110</v>
      </c>
      <c r="B122" s="107" t="s">
        <v>170</v>
      </c>
      <c r="C122" s="76" t="s">
        <v>151</v>
      </c>
      <c r="D122" s="76">
        <v>2</v>
      </c>
    </row>
    <row r="123" spans="1:4" ht="25.5">
      <c r="A123" s="75">
        <v>111</v>
      </c>
      <c r="B123" s="107" t="s">
        <v>263</v>
      </c>
      <c r="C123" s="76" t="s">
        <v>151</v>
      </c>
      <c r="D123" s="76">
        <v>1</v>
      </c>
    </row>
    <row r="124" spans="1:4" ht="15">
      <c r="A124" s="75">
        <v>112</v>
      </c>
      <c r="B124" s="107" t="s">
        <v>325</v>
      </c>
      <c r="C124" s="76" t="s">
        <v>184</v>
      </c>
      <c r="D124" s="76">
        <v>1</v>
      </c>
    </row>
    <row r="125" spans="1:4" ht="15">
      <c r="A125" s="75">
        <v>113</v>
      </c>
      <c r="B125" s="107" t="s">
        <v>327</v>
      </c>
      <c r="C125" s="76" t="s">
        <v>184</v>
      </c>
      <c r="D125" s="76">
        <v>1</v>
      </c>
    </row>
    <row r="126" spans="1:4" ht="15">
      <c r="A126" s="75">
        <v>114</v>
      </c>
      <c r="B126" s="107" t="s">
        <v>328</v>
      </c>
      <c r="C126" s="76" t="s">
        <v>184</v>
      </c>
      <c r="D126" s="76">
        <v>1</v>
      </c>
    </row>
    <row r="127" spans="1:4" ht="25.5">
      <c r="A127" s="75">
        <v>115</v>
      </c>
      <c r="B127" s="107" t="s">
        <v>172</v>
      </c>
      <c r="C127" s="76" t="s">
        <v>151</v>
      </c>
      <c r="D127" s="76">
        <v>1</v>
      </c>
    </row>
    <row r="128" spans="1:4" ht="25.5">
      <c r="A128" s="75">
        <v>116</v>
      </c>
      <c r="B128" s="107" t="s">
        <v>264</v>
      </c>
      <c r="C128" s="76" t="s">
        <v>151</v>
      </c>
      <c r="D128" s="76">
        <v>1</v>
      </c>
    </row>
    <row r="129" spans="1:4" ht="15">
      <c r="A129" s="75">
        <v>117</v>
      </c>
      <c r="B129" s="107" t="s">
        <v>325</v>
      </c>
      <c r="C129" s="76" t="s">
        <v>184</v>
      </c>
      <c r="D129" s="76">
        <v>1</v>
      </c>
    </row>
    <row r="130" spans="1:4" ht="15">
      <c r="A130" s="75">
        <v>118</v>
      </c>
      <c r="B130" s="107" t="s">
        <v>327</v>
      </c>
      <c r="C130" s="76" t="s">
        <v>184</v>
      </c>
      <c r="D130" s="76">
        <v>1</v>
      </c>
    </row>
    <row r="131" spans="1:4" ht="15">
      <c r="A131" s="75">
        <v>119</v>
      </c>
      <c r="B131" s="107" t="s">
        <v>328</v>
      </c>
      <c r="C131" s="76" t="s">
        <v>184</v>
      </c>
      <c r="D131" s="76">
        <v>1</v>
      </c>
    </row>
    <row r="132" spans="1:4" ht="25.5">
      <c r="A132" s="75">
        <v>120</v>
      </c>
      <c r="B132" s="107" t="s">
        <v>172</v>
      </c>
      <c r="C132" s="76" t="s">
        <v>151</v>
      </c>
      <c r="D132" s="76">
        <v>1</v>
      </c>
    </row>
    <row r="133" spans="1:4" ht="15">
      <c r="A133" s="75"/>
      <c r="B133" s="106" t="s">
        <v>265</v>
      </c>
      <c r="C133" s="133"/>
      <c r="D133" s="133"/>
    </row>
    <row r="134" spans="1:4" ht="25.5">
      <c r="A134" s="75">
        <v>121</v>
      </c>
      <c r="B134" s="107" t="s">
        <v>159</v>
      </c>
      <c r="C134" s="75" t="s">
        <v>358</v>
      </c>
      <c r="D134" s="143">
        <v>1136.6</v>
      </c>
    </row>
    <row r="135" spans="1:4" ht="25.5">
      <c r="A135" s="75">
        <v>122</v>
      </c>
      <c r="B135" s="107" t="s">
        <v>160</v>
      </c>
      <c r="C135" s="75" t="s">
        <v>358</v>
      </c>
      <c r="D135" s="143">
        <f>(16.38+46.93+2.32)*1*1.8+14.37*1*1.8+12.65*1*1.8</f>
        <v>166.77</v>
      </c>
    </row>
    <row r="136" spans="1:4" ht="15">
      <c r="A136" s="75">
        <v>123</v>
      </c>
      <c r="B136" s="107" t="s">
        <v>161</v>
      </c>
      <c r="C136" s="75" t="s">
        <v>359</v>
      </c>
      <c r="D136" s="143">
        <f>1720/2*1.5*2</f>
        <v>2580</v>
      </c>
    </row>
    <row r="137" spans="1:4" ht="25.5">
      <c r="A137" s="75">
        <v>124</v>
      </c>
      <c r="B137" s="107" t="s">
        <v>162</v>
      </c>
      <c r="C137" s="75" t="s">
        <v>358</v>
      </c>
      <c r="D137" s="143">
        <f>1*0.15*1720/2</f>
        <v>129</v>
      </c>
    </row>
    <row r="138" spans="1:4" ht="15">
      <c r="A138" s="75">
        <v>125</v>
      </c>
      <c r="B138" s="107" t="s">
        <v>163</v>
      </c>
      <c r="C138" s="75" t="s">
        <v>359</v>
      </c>
      <c r="D138" s="143">
        <v>364.6</v>
      </c>
    </row>
    <row r="139" spans="1:4" ht="25.5">
      <c r="A139" s="75">
        <v>126</v>
      </c>
      <c r="B139" s="107" t="s">
        <v>164</v>
      </c>
      <c r="C139" s="75" t="s">
        <v>359</v>
      </c>
      <c r="D139" s="143">
        <v>911.5</v>
      </c>
    </row>
    <row r="140" spans="1:4" ht="25.5">
      <c r="A140" s="75">
        <v>127</v>
      </c>
      <c r="B140" s="107" t="s">
        <v>165</v>
      </c>
      <c r="C140" s="75" t="s">
        <v>359</v>
      </c>
      <c r="D140" s="143">
        <v>22.9</v>
      </c>
    </row>
    <row r="141" spans="1:4" ht="25.5">
      <c r="A141" s="75">
        <v>128</v>
      </c>
      <c r="B141" s="107" t="s">
        <v>166</v>
      </c>
      <c r="C141" s="75" t="s">
        <v>359</v>
      </c>
      <c r="D141" s="143">
        <v>23.5</v>
      </c>
    </row>
    <row r="142" spans="1:4" ht="25.5">
      <c r="A142" s="75">
        <v>129</v>
      </c>
      <c r="B142" s="107" t="s">
        <v>167</v>
      </c>
      <c r="C142" s="75" t="s">
        <v>359</v>
      </c>
      <c r="D142" s="143">
        <v>12.7</v>
      </c>
    </row>
    <row r="143" spans="1:4" ht="25.5">
      <c r="A143" s="75">
        <v>130</v>
      </c>
      <c r="B143" s="107" t="s">
        <v>168</v>
      </c>
      <c r="C143" s="75" t="s">
        <v>151</v>
      </c>
      <c r="D143" s="145">
        <v>1</v>
      </c>
    </row>
    <row r="144" spans="1:4" ht="25.5">
      <c r="A144" s="75">
        <v>131</v>
      </c>
      <c r="B144" s="107" t="s">
        <v>266</v>
      </c>
      <c r="C144" s="75" t="s">
        <v>151</v>
      </c>
      <c r="D144" s="145">
        <v>1</v>
      </c>
    </row>
    <row r="145" spans="1:4" ht="25.5">
      <c r="A145" s="75">
        <v>132</v>
      </c>
      <c r="B145" s="107" t="s">
        <v>203</v>
      </c>
      <c r="C145" s="75" t="s">
        <v>151</v>
      </c>
      <c r="D145" s="145">
        <v>1</v>
      </c>
    </row>
    <row r="146" spans="1:4" ht="15">
      <c r="A146" s="75">
        <v>133</v>
      </c>
      <c r="B146" s="107" t="s">
        <v>330</v>
      </c>
      <c r="C146" s="75" t="s">
        <v>154</v>
      </c>
      <c r="D146" s="145">
        <v>2</v>
      </c>
    </row>
    <row r="147" spans="1:4" ht="15">
      <c r="A147" s="75">
        <v>134</v>
      </c>
      <c r="B147" s="107" t="s">
        <v>331</v>
      </c>
      <c r="C147" s="75" t="s">
        <v>154</v>
      </c>
      <c r="D147" s="145">
        <v>2</v>
      </c>
    </row>
    <row r="148" spans="1:4" ht="15">
      <c r="A148" s="75">
        <v>135</v>
      </c>
      <c r="B148" s="107" t="s">
        <v>332</v>
      </c>
      <c r="C148" s="75" t="s">
        <v>154</v>
      </c>
      <c r="D148" s="145">
        <v>2</v>
      </c>
    </row>
    <row r="149" spans="1:4" ht="15">
      <c r="A149" s="75">
        <v>136</v>
      </c>
      <c r="B149" s="107" t="s">
        <v>333</v>
      </c>
      <c r="C149" s="75" t="s">
        <v>154</v>
      </c>
      <c r="D149" s="145">
        <v>2</v>
      </c>
    </row>
    <row r="150" spans="1:4" ht="25.5">
      <c r="A150" s="75">
        <v>137</v>
      </c>
      <c r="B150" s="107" t="s">
        <v>334</v>
      </c>
      <c r="C150" s="75" t="s">
        <v>154</v>
      </c>
      <c r="D150" s="145">
        <v>4</v>
      </c>
    </row>
    <row r="151" spans="1:4" ht="25.5">
      <c r="A151" s="75">
        <v>138</v>
      </c>
      <c r="B151" s="107" t="s">
        <v>335</v>
      </c>
      <c r="C151" s="75" t="s">
        <v>154</v>
      </c>
      <c r="D151" s="145">
        <v>6</v>
      </c>
    </row>
    <row r="152" spans="1:4" ht="25.5">
      <c r="A152" s="75">
        <v>139</v>
      </c>
      <c r="B152" s="107" t="s">
        <v>336</v>
      </c>
      <c r="C152" s="75" t="s">
        <v>154</v>
      </c>
      <c r="D152" s="145">
        <v>2</v>
      </c>
    </row>
    <row r="153" spans="1:4" ht="26.25">
      <c r="A153" s="75">
        <v>140</v>
      </c>
      <c r="B153" s="109" t="s">
        <v>173</v>
      </c>
      <c r="C153" s="75" t="s">
        <v>359</v>
      </c>
      <c r="D153" s="131">
        <f>1720*5-D138</f>
        <v>8235.4</v>
      </c>
    </row>
    <row r="154" spans="1:4" ht="25.5">
      <c r="A154" s="75">
        <v>141</v>
      </c>
      <c r="B154" s="107" t="s">
        <v>174</v>
      </c>
      <c r="C154" s="99" t="s">
        <v>358</v>
      </c>
      <c r="D154" s="143">
        <v>36</v>
      </c>
    </row>
    <row r="155" spans="1:4" ht="15">
      <c r="A155" s="75">
        <v>142</v>
      </c>
      <c r="B155" s="107" t="s">
        <v>175</v>
      </c>
      <c r="C155" s="75" t="s">
        <v>154</v>
      </c>
      <c r="D155" s="145">
        <v>12</v>
      </c>
    </row>
    <row r="156" spans="1:4" ht="25.5">
      <c r="A156" s="75">
        <v>143</v>
      </c>
      <c r="B156" s="107" t="s">
        <v>176</v>
      </c>
      <c r="C156" s="75" t="s">
        <v>154</v>
      </c>
      <c r="D156" s="145">
        <v>8</v>
      </c>
    </row>
    <row r="157" spans="1:4" ht="15">
      <c r="A157" s="75">
        <v>144</v>
      </c>
      <c r="B157" s="107" t="s">
        <v>177</v>
      </c>
      <c r="C157" s="75" t="s">
        <v>154</v>
      </c>
      <c r="D157" s="145">
        <v>6</v>
      </c>
    </row>
    <row r="158" spans="1:4" ht="15">
      <c r="A158" s="75">
        <v>145</v>
      </c>
      <c r="B158" s="107" t="s">
        <v>178</v>
      </c>
      <c r="C158" s="75" t="s">
        <v>154</v>
      </c>
      <c r="D158" s="145">
        <v>32</v>
      </c>
    </row>
    <row r="159" spans="1:4" ht="15">
      <c r="A159" s="75">
        <v>146</v>
      </c>
      <c r="B159" s="109" t="s">
        <v>179</v>
      </c>
      <c r="C159" s="99" t="s">
        <v>358</v>
      </c>
      <c r="D159" s="143">
        <f>1.2*0.45*1720/2</f>
        <v>464.40000000000003</v>
      </c>
    </row>
    <row r="160" spans="1:4" ht="26.25">
      <c r="A160" s="75">
        <v>147</v>
      </c>
      <c r="B160" s="110" t="s">
        <v>180</v>
      </c>
      <c r="C160" s="99" t="s">
        <v>358</v>
      </c>
      <c r="D160" s="148">
        <f>D159+D137</f>
        <v>593.4000000000001</v>
      </c>
    </row>
    <row r="161" spans="1:4" ht="39">
      <c r="A161" s="75">
        <v>148</v>
      </c>
      <c r="B161" s="110" t="s">
        <v>181</v>
      </c>
      <c r="C161" s="99" t="s">
        <v>358</v>
      </c>
      <c r="D161" s="148">
        <f>D134+D135-D162</f>
        <v>709.9699999999998</v>
      </c>
    </row>
    <row r="162" spans="1:4" ht="15">
      <c r="A162" s="75">
        <v>149</v>
      </c>
      <c r="B162" s="110" t="s">
        <v>182</v>
      </c>
      <c r="C162" s="99" t="s">
        <v>358</v>
      </c>
      <c r="D162" s="148">
        <f>D160</f>
        <v>593.4000000000001</v>
      </c>
    </row>
    <row r="163" spans="1:4" ht="15">
      <c r="A163" s="133"/>
      <c r="B163" s="111" t="s">
        <v>183</v>
      </c>
      <c r="C163" s="133"/>
      <c r="D163" s="133"/>
    </row>
    <row r="164" spans="1:4" ht="38.25">
      <c r="A164" s="75">
        <v>150</v>
      </c>
      <c r="B164" s="112" t="s">
        <v>267</v>
      </c>
      <c r="C164" s="99" t="s">
        <v>151</v>
      </c>
      <c r="D164" s="99">
        <v>290</v>
      </c>
    </row>
    <row r="165" spans="1:4" ht="15">
      <c r="A165" s="75">
        <v>151</v>
      </c>
      <c r="B165" s="112" t="s">
        <v>268</v>
      </c>
      <c r="C165" s="99" t="s">
        <v>184</v>
      </c>
      <c r="D165" s="147">
        <v>290</v>
      </c>
    </row>
    <row r="166" spans="1:4" ht="15">
      <c r="A166" s="75">
        <v>152</v>
      </c>
      <c r="B166" s="112" t="s">
        <v>269</v>
      </c>
      <c r="C166" s="99" t="s">
        <v>270</v>
      </c>
      <c r="D166" s="147">
        <v>3</v>
      </c>
    </row>
    <row r="167" spans="1:4" ht="15">
      <c r="A167" s="75">
        <v>153</v>
      </c>
      <c r="B167" s="112" t="s">
        <v>271</v>
      </c>
      <c r="C167" s="99" t="s">
        <v>270</v>
      </c>
      <c r="D167" s="147">
        <v>6</v>
      </c>
    </row>
    <row r="168" spans="1:4" ht="15">
      <c r="A168" s="75">
        <v>154</v>
      </c>
      <c r="B168" s="112" t="s">
        <v>272</v>
      </c>
      <c r="C168" s="99" t="s">
        <v>184</v>
      </c>
      <c r="D168" s="149">
        <v>290</v>
      </c>
    </row>
    <row r="169" spans="1:4" ht="25.5">
      <c r="A169" s="75">
        <v>155</v>
      </c>
      <c r="B169" s="112" t="s">
        <v>273</v>
      </c>
      <c r="C169" s="99" t="s">
        <v>151</v>
      </c>
      <c r="D169" s="99">
        <v>7</v>
      </c>
    </row>
    <row r="170" spans="1:4" ht="15">
      <c r="A170" s="75">
        <v>156</v>
      </c>
      <c r="B170" s="112" t="s">
        <v>274</v>
      </c>
      <c r="C170" s="99" t="s">
        <v>184</v>
      </c>
      <c r="D170" s="99">
        <v>7</v>
      </c>
    </row>
    <row r="171" spans="1:4" ht="15">
      <c r="A171" s="75">
        <v>157</v>
      </c>
      <c r="B171" s="112" t="s">
        <v>275</v>
      </c>
      <c r="C171" s="99" t="s">
        <v>4</v>
      </c>
      <c r="D171" s="149">
        <v>126</v>
      </c>
    </row>
    <row r="172" spans="1:4" ht="15">
      <c r="A172" s="75">
        <v>158</v>
      </c>
      <c r="B172" s="43" t="s">
        <v>99</v>
      </c>
      <c r="C172" s="45" t="s">
        <v>3</v>
      </c>
      <c r="D172" s="45">
        <v>1</v>
      </c>
    </row>
    <row r="173" spans="1:4" ht="15">
      <c r="A173" s="133">
        <v>159</v>
      </c>
      <c r="B173" s="113" t="s">
        <v>201</v>
      </c>
      <c r="C173" s="114" t="s">
        <v>3</v>
      </c>
      <c r="D173" s="134">
        <v>1</v>
      </c>
    </row>
    <row r="174" spans="1:4" ht="15">
      <c r="A174" s="2"/>
      <c r="B174" s="2"/>
      <c r="C174" s="2"/>
      <c r="D174" s="2"/>
    </row>
    <row r="175" spans="1:4" ht="15">
      <c r="A175" s="2"/>
      <c r="B175" s="2"/>
      <c r="C175" s="2"/>
      <c r="D175" s="2"/>
    </row>
    <row r="176" spans="1:4" ht="15">
      <c r="A176" s="2"/>
      <c r="B176" s="2"/>
      <c r="C176" s="2"/>
      <c r="D176" s="2"/>
    </row>
    <row r="177" spans="1:4" ht="15">
      <c r="A177" s="2"/>
      <c r="B177" s="2"/>
      <c r="C177" s="2"/>
      <c r="D177" s="2"/>
    </row>
    <row r="178" spans="1:4" ht="15">
      <c r="A178" s="2"/>
      <c r="B178" s="2"/>
      <c r="C178" s="2"/>
      <c r="D178" s="2"/>
    </row>
    <row r="179" spans="1:3" ht="15">
      <c r="A179" s="2"/>
      <c r="B179" s="141"/>
      <c r="C179" s="2"/>
    </row>
    <row r="180" spans="1:4" ht="15">
      <c r="A180" s="2"/>
      <c r="C180" s="2"/>
      <c r="D180" s="2"/>
    </row>
    <row r="181" spans="1:4" ht="15">
      <c r="A181" s="2"/>
      <c r="B181" s="2"/>
      <c r="C181" s="2"/>
      <c r="D181" s="2"/>
    </row>
    <row r="182" spans="1:4" ht="15">
      <c r="A182" s="2"/>
      <c r="B182" s="2"/>
      <c r="C182" s="2"/>
      <c r="D182" s="2"/>
    </row>
    <row r="183" spans="1:4" ht="15">
      <c r="A183" s="2"/>
      <c r="B183" s="2"/>
      <c r="C183" s="2"/>
      <c r="D183" s="2"/>
    </row>
    <row r="184" ht="15">
      <c r="A184" s="2"/>
    </row>
    <row r="185" spans="1:4" ht="15">
      <c r="A185" s="2"/>
      <c r="B185" s="2"/>
      <c r="C185" s="2"/>
      <c r="D185" s="2"/>
    </row>
    <row r="186" spans="1:4" ht="15">
      <c r="A186" s="2"/>
      <c r="B186" s="2"/>
      <c r="C186" s="2"/>
      <c r="D186" s="2"/>
    </row>
    <row r="187" spans="1:4" ht="15">
      <c r="A187" s="2"/>
      <c r="B187" s="2"/>
      <c r="C187" s="2"/>
      <c r="D187" s="2"/>
    </row>
    <row r="188" spans="1:4" ht="15">
      <c r="A188" s="2"/>
      <c r="B188" s="2"/>
      <c r="C188" s="2"/>
      <c r="D188" s="2"/>
    </row>
    <row r="189" spans="1:4" ht="15">
      <c r="A189" s="2"/>
      <c r="B189" s="2"/>
      <c r="C189" s="2"/>
      <c r="D189" s="2"/>
    </row>
    <row r="190" spans="1:4" ht="15">
      <c r="A190" s="2"/>
      <c r="B190" s="2"/>
      <c r="C190" s="2"/>
      <c r="D190" s="2"/>
    </row>
    <row r="191" spans="1:4" ht="15">
      <c r="A191" s="2"/>
      <c r="B191" s="2"/>
      <c r="C191" s="2"/>
      <c r="D191" s="2"/>
    </row>
    <row r="192" spans="1:4" ht="15">
      <c r="A192" s="2"/>
      <c r="B192" s="2"/>
      <c r="C192" s="2"/>
      <c r="D192" s="2"/>
    </row>
    <row r="193" spans="1:4" ht="15">
      <c r="A193" s="2"/>
      <c r="B193" s="2"/>
      <c r="C193" s="2"/>
      <c r="D193" s="2"/>
    </row>
    <row r="194" spans="1:4" ht="15">
      <c r="A194" s="2"/>
      <c r="B194" s="2"/>
      <c r="C194" s="2"/>
      <c r="D194" s="2"/>
    </row>
    <row r="195" spans="1:4" ht="15">
      <c r="A195" s="2"/>
      <c r="B195" s="2"/>
      <c r="C195" s="2"/>
      <c r="D195" s="2"/>
    </row>
    <row r="196" spans="1:4" ht="15">
      <c r="A196" s="2"/>
      <c r="B196" s="2"/>
      <c r="C196" s="2"/>
      <c r="D196" s="2"/>
    </row>
    <row r="197" spans="1:4" ht="15">
      <c r="A197" s="2"/>
      <c r="B197" s="2"/>
      <c r="C197" s="2"/>
      <c r="D197" s="2"/>
    </row>
    <row r="198" spans="1:4" ht="15">
      <c r="A198" s="2"/>
      <c r="B198" s="2"/>
      <c r="C198" s="2"/>
      <c r="D198" s="2"/>
    </row>
    <row r="199" spans="1:4" ht="15">
      <c r="A199" s="2"/>
      <c r="B199" s="2"/>
      <c r="C199" s="2"/>
      <c r="D199" s="2"/>
    </row>
    <row r="200" spans="1:4" ht="15">
      <c r="A200" s="2"/>
      <c r="B200" s="2"/>
      <c r="C200" s="2"/>
      <c r="D200" s="2"/>
    </row>
    <row r="201" spans="1:4" ht="15">
      <c r="A201" s="2"/>
      <c r="B201" s="2"/>
      <c r="C201" s="2"/>
      <c r="D201" s="2"/>
    </row>
    <row r="202" spans="1:4" ht="15">
      <c r="A202" s="2"/>
      <c r="B202" s="2"/>
      <c r="C202" s="2"/>
      <c r="D202" s="2"/>
    </row>
    <row r="203" spans="1:4" ht="15">
      <c r="A203" s="2"/>
      <c r="B203" s="2"/>
      <c r="C203" s="2"/>
      <c r="D203" s="2"/>
    </row>
    <row r="204" spans="1:4" ht="15">
      <c r="A204" s="2"/>
      <c r="B204" s="2"/>
      <c r="C204" s="2"/>
      <c r="D204" s="2"/>
    </row>
    <row r="205" spans="1:4" ht="15">
      <c r="A205" s="2"/>
      <c r="B205" s="2"/>
      <c r="C205" s="2"/>
      <c r="D205" s="2"/>
    </row>
    <row r="206" spans="1:4" ht="15">
      <c r="A206" s="2"/>
      <c r="B206" s="2"/>
      <c r="C206" s="2"/>
      <c r="D206" s="2"/>
    </row>
    <row r="207" spans="1:4" ht="15">
      <c r="A207" s="2"/>
      <c r="B207" s="2"/>
      <c r="C207" s="2"/>
      <c r="D207" s="2"/>
    </row>
  </sheetData>
  <sheetProtection/>
  <mergeCells count="6">
    <mergeCell ref="A6:D6"/>
    <mergeCell ref="A8:A9"/>
    <mergeCell ref="B8:B9"/>
    <mergeCell ref="C8:C9"/>
    <mergeCell ref="D8:D9"/>
    <mergeCell ref="A5:D5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9" scale="90" r:id="rId1"/>
  <headerFooter>
    <oddFooter>&amp;CPage &amp;P of &amp;N&amp;RBA Nr.7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2018-03-06T07:53:31Z</dcterms:modified>
  <cp:category/>
  <cp:version/>
  <cp:contentType/>
  <cp:contentStatus/>
</cp:coreProperties>
</file>